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 firstSheet="1" activeTab="1"/>
  </bookViews>
  <sheets>
    <sheet name="results" sheetId="2" state="veryHidden" r:id="rId1"/>
    <sheet name="转让资产清单" sheetId="1" r:id="rId2"/>
  </sheets>
  <definedNames>
    <definedName name="_xlnm._FilterDatabase" localSheetId="1" hidden="1">转让资产清单!$A$4:$AN$13</definedName>
  </definedNames>
  <calcPr calcId="144525"/>
</workbook>
</file>

<file path=xl/sharedStrings.xml><?xml version="1.0" encoding="utf-8"?>
<sst xmlns="http://schemas.openxmlformats.org/spreadsheetml/2006/main" count="53" uniqueCount="36">
  <si>
    <t>华润雪花啤酒(黔东南)有限公司处置资产清单（A包）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</si>
  <si>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</si>
  <si>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资产编号</t>
    </r>
  </si>
  <si>
    <r>
      <rPr>
        <b/>
        <sz val="10"/>
        <rFont val="宋体"/>
        <charset val="134"/>
      </rPr>
      <t>设备名称</t>
    </r>
  </si>
  <si>
    <r>
      <rPr>
        <b/>
        <sz val="10"/>
        <rFont val="宋体"/>
        <charset val="134"/>
      </rPr>
      <t>分布地点或使用部门</t>
    </r>
  </si>
  <si>
    <r>
      <rPr>
        <b/>
        <sz val="10"/>
        <rFont val="宋体"/>
        <charset val="134"/>
      </rPr>
      <t>规格型号</t>
    </r>
  </si>
  <si>
    <r>
      <rPr>
        <b/>
        <sz val="10"/>
        <rFont val="宋体"/>
        <charset val="134"/>
      </rPr>
      <t>生产厂家</t>
    </r>
  </si>
  <si>
    <r>
      <rPr>
        <b/>
        <sz val="10"/>
        <rFont val="宋体"/>
        <charset val="134"/>
      </rPr>
      <t>计量单位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</si>
  <si>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</si>
  <si>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启用日期</t>
    </r>
  </si>
  <si>
    <t>评估价值</t>
  </si>
  <si>
    <t>资产占比</t>
  </si>
  <si>
    <t>开票金额
(含税）</t>
  </si>
  <si>
    <t>开票税率</t>
  </si>
  <si>
    <r>
      <rPr>
        <b/>
        <sz val="10"/>
        <rFont val="宋体"/>
        <charset val="134"/>
      </rPr>
      <t>备注</t>
    </r>
  </si>
  <si>
    <t>鉴定类型</t>
  </si>
  <si>
    <t>1690268-1</t>
  </si>
  <si>
    <t>装箱机</t>
  </si>
  <si>
    <t>设备</t>
  </si>
  <si>
    <t>废旧物资</t>
  </si>
  <si>
    <t>1690268-2</t>
  </si>
  <si>
    <t>1690268-3</t>
  </si>
  <si>
    <t>纸箱成型机1</t>
  </si>
  <si>
    <t>1690274</t>
  </si>
  <si>
    <t>纸箱成型机2</t>
  </si>
  <si>
    <t>1691206-1</t>
  </si>
  <si>
    <t>纸箱成型机3</t>
  </si>
  <si>
    <t>1691206-2</t>
  </si>
  <si>
    <t>纸箱成型机4</t>
  </si>
  <si>
    <t>1691206-3</t>
  </si>
  <si>
    <t>封箱机1</t>
  </si>
  <si>
    <t>1691206-4</t>
  </si>
  <si>
    <t>封箱机2</t>
  </si>
  <si>
    <t>1691226-1</t>
  </si>
  <si>
    <t>2.4万线小字喷码机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</si>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</sst>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yyyy\-mm"/>
    <numFmt numFmtId="178" formatCode="_(* #,##0.00_);_(* \(#,##0.00\);_(* &quot;-&quot;??_);_(@_)"/>
  </numFmts>
  <fonts count="39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Times New Roman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9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31" fillId="15" borderId="13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/>
    <xf numFmtId="0" fontId="38" fillId="36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9" fontId="0" fillId="0" borderId="0" xfId="11" applyFont="1" applyAlignme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5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left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left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 shrinkToFit="1"/>
    </xf>
    <xf numFmtId="49" fontId="8" fillId="0" borderId="2" xfId="0" applyNumberFormat="1" applyFont="1" applyBorder="1" applyAlignment="1" applyProtection="1">
      <alignment horizontal="left" vertical="center" shrinkToFit="1"/>
    </xf>
    <xf numFmtId="49" fontId="10" fillId="0" borderId="2" xfId="0" applyNumberFormat="1" applyFont="1" applyFill="1" applyBorder="1" applyAlignment="1" applyProtection="1">
      <alignment horizontal="left" vertical="center" shrinkToFi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 vertical="center"/>
    </xf>
    <xf numFmtId="0" fontId="11" fillId="3" borderId="2" xfId="0" applyFont="1" applyFill="1" applyBorder="1"/>
    <xf numFmtId="176" fontId="11" fillId="3" borderId="2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wrapText="1" shrinkToFit="1"/>
    </xf>
    <xf numFmtId="9" fontId="12" fillId="2" borderId="6" xfId="1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7" xfId="0" applyFont="1" applyFill="1" applyBorder="1" applyAlignment="1">
      <alignment horizontal="center" vertical="center" wrapText="1" shrinkToFit="1"/>
    </xf>
    <xf numFmtId="9" fontId="5" fillId="2" borderId="7" xfId="11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right" vertical="center" wrapText="1"/>
    </xf>
    <xf numFmtId="10" fontId="1" fillId="2" borderId="2" xfId="11" applyNumberFormat="1" applyFont="1" applyFill="1" applyBorder="1" applyAlignment="1">
      <alignment horizontal="center" vertical="center" shrinkToFit="1"/>
    </xf>
    <xf numFmtId="9" fontId="1" fillId="2" borderId="2" xfId="11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178" fontId="1" fillId="2" borderId="0" xfId="0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/>
    </xf>
    <xf numFmtId="10" fontId="14" fillId="3" borderId="2" xfId="11" applyNumberFormat="1" applyFont="1" applyFill="1" applyBorder="1" applyAlignment="1">
      <alignment horizontal="center" vertical="center" shrinkToFit="1"/>
    </xf>
    <xf numFmtId="9" fontId="11" fillId="3" borderId="2" xfId="11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2" fillId="0" borderId="0" xfId="0" applyFont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差_RESULTS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中航油评估明细表" xfId="51"/>
    <cellStyle name="好_RESULTS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4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R18" sqref="R18"/>
    </sheetView>
  </sheetViews>
  <sheetFormatPr defaultColWidth="9" defaultRowHeight="13.5"/>
  <cols>
    <col min="2" max="2" width="11.875" hidden="1" customWidth="1"/>
    <col min="3" max="3" width="28.75" style="4" customWidth="1"/>
    <col min="4" max="4" width="6.375" hidden="1" customWidth="1"/>
    <col min="5" max="5" width="21.25" hidden="1" customWidth="1"/>
    <col min="6" max="6" width="36.625" hidden="1" customWidth="1"/>
    <col min="7" max="7" width="9" hidden="1" customWidth="1"/>
    <col min="8" max="8" width="9.5" customWidth="1"/>
    <col min="9" max="9" width="12.75" style="5" customWidth="1"/>
    <col min="10" max="10" width="13" customWidth="1"/>
    <col min="11" max="11" width="13.875" hidden="1" customWidth="1"/>
    <col min="12" max="12" width="13.625" hidden="1" customWidth="1"/>
    <col min="13" max="13" width="14.125" style="6" customWidth="1"/>
    <col min="14" max="14" width="13.375" customWidth="1"/>
    <col min="15" max="15" width="13.875" hidden="1" customWidth="1"/>
    <col min="16" max="16" width="9.75" hidden="1" customWidth="1"/>
  </cols>
  <sheetData>
    <row r="1" s="1" customFormat="1" ht="48" customHeight="1" spans="1:14">
      <c r="A1" s="7" t="s">
        <v>0</v>
      </c>
      <c r="B1" s="8"/>
      <c r="C1" s="8"/>
      <c r="D1" s="8"/>
      <c r="E1" s="8"/>
      <c r="F1" s="8"/>
      <c r="G1" s="8"/>
      <c r="H1" s="8"/>
      <c r="I1" s="28"/>
      <c r="J1" s="8"/>
      <c r="K1" s="8"/>
      <c r="L1" s="8"/>
      <c r="M1" s="8"/>
      <c r="N1" s="8"/>
    </row>
    <row r="2" s="1" customFormat="1" spans="1:14">
      <c r="A2" s="9"/>
      <c r="B2" s="9"/>
      <c r="C2" s="9"/>
      <c r="D2" s="9"/>
      <c r="E2" s="9"/>
      <c r="F2" s="9"/>
      <c r="G2" s="9"/>
      <c r="H2" s="9"/>
      <c r="I2" s="29"/>
      <c r="J2" s="9"/>
      <c r="K2" s="9"/>
      <c r="L2" s="9"/>
      <c r="M2" s="9"/>
      <c r="N2" s="9"/>
    </row>
    <row r="3" s="2" customFormat="1" ht="9" customHeight="1" spans="1:40">
      <c r="A3" s="10" t="s">
        <v>1</v>
      </c>
      <c r="B3" s="10" t="s">
        <v>2</v>
      </c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30" t="s">
        <v>10</v>
      </c>
      <c r="K3" s="30" t="s">
        <v>11</v>
      </c>
      <c r="L3" s="31" t="s">
        <v>12</v>
      </c>
      <c r="M3" s="32" t="s">
        <v>13</v>
      </c>
      <c r="N3" s="10" t="s">
        <v>14</v>
      </c>
      <c r="O3" s="33"/>
      <c r="P3" s="34" t="s">
        <v>15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="2" customFormat="1" spans="1:40">
      <c r="A4" s="10"/>
      <c r="B4" s="10"/>
      <c r="C4" s="10"/>
      <c r="D4" s="11"/>
      <c r="E4" s="10"/>
      <c r="F4" s="10"/>
      <c r="G4" s="10"/>
      <c r="H4" s="10"/>
      <c r="I4" s="10"/>
      <c r="J4" s="35"/>
      <c r="K4" s="36"/>
      <c r="L4" s="37"/>
      <c r="M4" s="38"/>
      <c r="N4" s="10"/>
      <c r="O4" s="33"/>
      <c r="P4" s="3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="2" customFormat="1" ht="23.25" customHeight="1" spans="1:40">
      <c r="A5" s="12">
        <v>1</v>
      </c>
      <c r="B5" s="13" t="s">
        <v>16</v>
      </c>
      <c r="C5" s="14" t="s">
        <v>17</v>
      </c>
      <c r="D5" s="15"/>
      <c r="E5" s="16"/>
      <c r="F5" s="17"/>
      <c r="G5" s="18"/>
      <c r="H5" s="19">
        <v>1</v>
      </c>
      <c r="I5" s="39">
        <v>41579</v>
      </c>
      <c r="J5" s="40">
        <v>50622</v>
      </c>
      <c r="K5" s="41">
        <f t="shared" ref="K5:K13" si="0">+J5/$J$14</f>
        <v>0.198810795525952</v>
      </c>
      <c r="L5" s="40">
        <f>+ROUND(J5*0.9*0.9*0.9,2)</f>
        <v>36903.44</v>
      </c>
      <c r="M5" s="42">
        <v>0.13</v>
      </c>
      <c r="N5" s="43" t="s">
        <v>18</v>
      </c>
      <c r="O5" s="44"/>
      <c r="P5" s="34" t="s">
        <v>19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="2" customFormat="1" ht="23.25" customHeight="1" spans="1:40">
      <c r="A6" s="12">
        <v>2</v>
      </c>
      <c r="B6" s="13" t="s">
        <v>20</v>
      </c>
      <c r="C6" s="14" t="s">
        <v>17</v>
      </c>
      <c r="D6" s="15"/>
      <c r="E6" s="16"/>
      <c r="F6" s="17"/>
      <c r="G6" s="18"/>
      <c r="H6" s="19">
        <v>1</v>
      </c>
      <c r="I6" s="39">
        <v>41579</v>
      </c>
      <c r="J6" s="40">
        <v>50622</v>
      </c>
      <c r="K6" s="41">
        <f t="shared" si="0"/>
        <v>0.198810795525952</v>
      </c>
      <c r="L6" s="40">
        <f t="shared" ref="L6:L13" si="1">+ROUND(J6*0.9*0.9*0.9,2)</f>
        <v>36903.44</v>
      </c>
      <c r="M6" s="42">
        <v>0.13</v>
      </c>
      <c r="N6" s="43" t="s">
        <v>18</v>
      </c>
      <c r="O6" s="44"/>
      <c r="P6" s="34" t="s">
        <v>19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="2" customFormat="1" ht="23.25" customHeight="1" spans="1:40">
      <c r="A7" s="12">
        <v>3</v>
      </c>
      <c r="B7" s="13" t="s">
        <v>21</v>
      </c>
      <c r="C7" s="14" t="s">
        <v>22</v>
      </c>
      <c r="D7" s="15"/>
      <c r="E7" s="16"/>
      <c r="F7" s="15"/>
      <c r="G7" s="18"/>
      <c r="H7" s="19">
        <v>1</v>
      </c>
      <c r="I7" s="39">
        <v>41790</v>
      </c>
      <c r="J7" s="40">
        <v>29736</v>
      </c>
      <c r="K7" s="41">
        <f t="shared" si="0"/>
        <v>0.116783963805454</v>
      </c>
      <c r="L7" s="40">
        <f t="shared" si="1"/>
        <v>21677.54</v>
      </c>
      <c r="M7" s="42">
        <v>0.13</v>
      </c>
      <c r="N7" s="43" t="s">
        <v>18</v>
      </c>
      <c r="O7" s="44"/>
      <c r="P7" s="34" t="s">
        <v>19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="2" customFormat="1" ht="23.25" customHeight="1" spans="1:40">
      <c r="A8" s="12">
        <v>4</v>
      </c>
      <c r="B8" s="13" t="s">
        <v>23</v>
      </c>
      <c r="C8" s="14" t="s">
        <v>24</v>
      </c>
      <c r="D8" s="15"/>
      <c r="E8" s="14"/>
      <c r="F8" s="17"/>
      <c r="G8" s="18"/>
      <c r="H8" s="19">
        <v>1</v>
      </c>
      <c r="I8" s="39">
        <v>41790</v>
      </c>
      <c r="J8" s="40">
        <v>29736</v>
      </c>
      <c r="K8" s="41">
        <f t="shared" si="0"/>
        <v>0.116783963805454</v>
      </c>
      <c r="L8" s="40">
        <f t="shared" si="1"/>
        <v>21677.54</v>
      </c>
      <c r="M8" s="42">
        <v>0.13</v>
      </c>
      <c r="N8" s="43" t="s">
        <v>18</v>
      </c>
      <c r="O8" s="44"/>
      <c r="P8" s="34" t="s">
        <v>19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="2" customFormat="1" ht="23.25" customHeight="1" spans="1:40">
      <c r="A9" s="12">
        <v>5</v>
      </c>
      <c r="B9" s="13" t="s">
        <v>25</v>
      </c>
      <c r="C9" s="20" t="s">
        <v>26</v>
      </c>
      <c r="D9" s="15"/>
      <c r="E9" s="21"/>
      <c r="F9" s="17"/>
      <c r="G9" s="18"/>
      <c r="H9" s="19">
        <v>1</v>
      </c>
      <c r="I9" s="39">
        <v>41790</v>
      </c>
      <c r="J9" s="40">
        <v>29736</v>
      </c>
      <c r="K9" s="41">
        <f t="shared" si="0"/>
        <v>0.116783963805454</v>
      </c>
      <c r="L9" s="40">
        <f t="shared" si="1"/>
        <v>21677.54</v>
      </c>
      <c r="M9" s="42">
        <v>0.13</v>
      </c>
      <c r="N9" s="43" t="s">
        <v>18</v>
      </c>
      <c r="O9" s="44"/>
      <c r="P9" s="34" t="s">
        <v>19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="2" customFormat="1" ht="23.25" customHeight="1" spans="1:40">
      <c r="A10" s="12">
        <v>6</v>
      </c>
      <c r="B10" s="13" t="s">
        <v>27</v>
      </c>
      <c r="C10" s="20" t="s">
        <v>28</v>
      </c>
      <c r="D10" s="15"/>
      <c r="E10" s="16"/>
      <c r="F10" s="17"/>
      <c r="G10" s="18"/>
      <c r="H10" s="19">
        <v>1</v>
      </c>
      <c r="I10" s="39">
        <v>41790</v>
      </c>
      <c r="J10" s="40">
        <v>29736</v>
      </c>
      <c r="K10" s="41">
        <f t="shared" si="0"/>
        <v>0.116783963805454</v>
      </c>
      <c r="L10" s="40">
        <f t="shared" si="1"/>
        <v>21677.54</v>
      </c>
      <c r="M10" s="42">
        <v>0.13</v>
      </c>
      <c r="N10" s="43" t="s">
        <v>18</v>
      </c>
      <c r="O10" s="44"/>
      <c r="P10" s="34" t="s">
        <v>19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="2" customFormat="1" ht="23.25" customHeight="1" spans="1:40">
      <c r="A11" s="12">
        <v>7</v>
      </c>
      <c r="B11" s="13" t="s">
        <v>29</v>
      </c>
      <c r="C11" s="20" t="s">
        <v>30</v>
      </c>
      <c r="D11" s="15"/>
      <c r="E11" s="16"/>
      <c r="F11" s="17"/>
      <c r="G11" s="18"/>
      <c r="H11" s="19">
        <v>1</v>
      </c>
      <c r="I11" s="39">
        <v>41790</v>
      </c>
      <c r="J11" s="40">
        <v>16968</v>
      </c>
      <c r="K11" s="41">
        <f t="shared" si="0"/>
        <v>0.0666394369737338</v>
      </c>
      <c r="L11" s="40">
        <f t="shared" si="1"/>
        <v>12369.67</v>
      </c>
      <c r="M11" s="42">
        <v>0.13</v>
      </c>
      <c r="N11" s="43" t="s">
        <v>18</v>
      </c>
      <c r="O11" s="44"/>
      <c r="P11" s="34" t="s">
        <v>19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="2" customFormat="1" ht="23.25" customHeight="1" spans="1:40">
      <c r="A12" s="12">
        <v>8</v>
      </c>
      <c r="B12" s="13" t="s">
        <v>31</v>
      </c>
      <c r="C12" s="20" t="s">
        <v>32</v>
      </c>
      <c r="D12" s="15"/>
      <c r="E12" s="16"/>
      <c r="F12" s="17"/>
      <c r="G12" s="18"/>
      <c r="H12" s="19">
        <v>1</v>
      </c>
      <c r="I12" s="39">
        <v>41790</v>
      </c>
      <c r="J12" s="40">
        <v>16968</v>
      </c>
      <c r="K12" s="41">
        <f t="shared" si="0"/>
        <v>0.0666394369737338</v>
      </c>
      <c r="L12" s="40">
        <f t="shared" si="1"/>
        <v>12369.67</v>
      </c>
      <c r="M12" s="42">
        <v>0.13</v>
      </c>
      <c r="N12" s="43" t="s">
        <v>18</v>
      </c>
      <c r="O12" s="44"/>
      <c r="P12" s="34" t="s">
        <v>19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="2" customFormat="1" ht="23.25" customHeight="1" spans="1:40">
      <c r="A13" s="12">
        <v>9</v>
      </c>
      <c r="B13" s="13" t="s">
        <v>33</v>
      </c>
      <c r="C13" s="22" t="s">
        <v>34</v>
      </c>
      <c r="D13" s="15"/>
      <c r="E13" s="16"/>
      <c r="F13" s="17"/>
      <c r="G13" s="18"/>
      <c r="H13" s="19">
        <v>1</v>
      </c>
      <c r="I13" s="39">
        <v>39705</v>
      </c>
      <c r="J13" s="40">
        <v>500</v>
      </c>
      <c r="K13" s="41">
        <f t="shared" si="0"/>
        <v>0.00196367977881111</v>
      </c>
      <c r="L13" s="40">
        <f t="shared" si="1"/>
        <v>364.5</v>
      </c>
      <c r="M13" s="42">
        <v>0.13</v>
      </c>
      <c r="N13" s="43" t="s">
        <v>18</v>
      </c>
      <c r="O13" s="44"/>
      <c r="P13" s="34" t="s">
        <v>19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="3" customFormat="1" ht="23.25" customHeight="1" spans="1:16">
      <c r="A14" s="23" t="s">
        <v>35</v>
      </c>
      <c r="B14" s="24"/>
      <c r="C14" s="25"/>
      <c r="D14" s="26"/>
      <c r="E14" s="26"/>
      <c r="F14" s="26"/>
      <c r="G14" s="26"/>
      <c r="H14" s="27"/>
      <c r="I14" s="45"/>
      <c r="J14" s="27">
        <f>SUBTOTAL(9,J5:J13)</f>
        <v>254624</v>
      </c>
      <c r="K14" s="46">
        <f>J14/$J$14</f>
        <v>1</v>
      </c>
      <c r="L14" s="27">
        <f>SUBTOTAL(9,L5:L13)</f>
        <v>185620.88</v>
      </c>
      <c r="M14" s="47"/>
      <c r="N14" s="48"/>
      <c r="O14" s="44"/>
      <c r="P14" s="49"/>
    </row>
  </sheetData>
  <autoFilter ref="A4:AN13">
    <extLst/>
  </autoFilter>
  <mergeCells count="16">
    <mergeCell ref="A14:C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N2"/>
  </mergeCells>
  <printOptions horizontalCentered="1"/>
  <pageMargins left="0.393700787401575" right="0.393700787401575" top="0.748031496062992" bottom="0.748031496062992" header="0.31496062992126" footer="0.31496062992126"/>
  <pageSetup paperSize="9" scale="3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results</vt:lpstr>
      <vt:lpstr>转让资产清单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小虎</cp:lastModifiedBy>
  <dcterms:created xsi:type="dcterms:W3CDTF">2006-09-16T00:00:00Z</dcterms:created>
  <dcterms:modified xsi:type="dcterms:W3CDTF">2022-08-10T06:12:54Z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14E0B43854A44A4AA36ACB4D1F535012</vt:lpwstr>
  </property>
  <property fmtid="{D5CDD505-2E9C-101B-9397-08002B2CF9AE}" pid="3" name="KSOProductBuildVer">
    <vt:lpwstr>2052-11.1.0.12302</vt:lpwstr>
  </property>
</Properties>
</file>