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1.石桥仓储物流加工园" sheetId="1" r:id="rId1"/>
    <sheet name="2.六盘水先进装备制造产业园" sheetId="2" r:id="rId2"/>
    <sheet name="3.闽商科技产业园" sheetId="3" r:id="rId3"/>
  </sheets>
  <definedNames>
    <definedName name="_xlnm._FilterDatabase" localSheetId="0" hidden="1">'1.石桥仓储物流加工园'!$A$2:$G$36</definedName>
    <definedName name="_xlnm._FilterDatabase" localSheetId="2" hidden="1">'3.闽商科技产业园'!$A$2:$H$46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AF0500C83C9B48538F64BB8DD64F728A" descr="screenshot_2025-03-28_15-08-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4725" y="8686800"/>
          <a:ext cx="5610225" cy="3277235"/>
        </a:xfrm>
        <a:prstGeom prst="rect">
          <a:avLst/>
        </a:prstGeom>
      </xdr:spPr>
    </xdr:pic>
  </etc:cellImage>
  <etc:cellImage>
    <xdr:pic>
      <xdr:nvPicPr>
        <xdr:cNvPr id="7" name="ID_6A9CFACC7E1340DC86490EE6CE273270" descr="screenshot_2025-03-28_15-08-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14725" y="8515350"/>
          <a:ext cx="5629275" cy="3410585"/>
        </a:xfrm>
        <a:prstGeom prst="rect">
          <a:avLst/>
        </a:prstGeom>
      </xdr:spPr>
    </xdr:pic>
  </etc:cellImage>
  <etc:cellImage>
    <xdr:pic>
      <xdr:nvPicPr>
        <xdr:cNvPr id="8" name="ID_87B4F07DD4634E5E89C6CDFD1ABA589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4725" y="8172450"/>
          <a:ext cx="5306060" cy="2713990"/>
        </a:xfrm>
        <a:prstGeom prst="rect">
          <a:avLst/>
        </a:prstGeom>
      </xdr:spPr>
    </xdr:pic>
  </etc:cellImage>
  <etc:cellImage>
    <xdr:pic>
      <xdr:nvPicPr>
        <xdr:cNvPr id="9" name="ID_74F3B7F7FC3749A69035E0882A7ACE09" descr="微信图片_202504161127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14725" y="10166350"/>
          <a:ext cx="5606415" cy="3727450"/>
        </a:xfrm>
        <a:prstGeom prst="rect">
          <a:avLst/>
        </a:prstGeom>
      </xdr:spPr>
    </xdr:pic>
  </etc:cellImage>
  <etc:cellImage>
    <xdr:pic>
      <xdr:nvPicPr>
        <xdr:cNvPr id="10" name="ID_9557C45EAD0446DB896605E4FA3DAEEC" descr="微信图片_202503281523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14725" y="12757150"/>
          <a:ext cx="5613400" cy="3214370"/>
        </a:xfrm>
        <a:prstGeom prst="rect">
          <a:avLst/>
        </a:prstGeom>
      </xdr:spPr>
    </xdr:pic>
  </etc:cellImage>
  <etc:cellImage>
    <xdr:pic>
      <xdr:nvPicPr>
        <xdr:cNvPr id="11" name="ID_E8BAD997E3F74A0C80396B6288D6763C" descr="screenshot_2025-03-27_15-27-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81175" y="7219950"/>
          <a:ext cx="5572125" cy="2878455"/>
        </a:xfrm>
        <a:prstGeom prst="rect">
          <a:avLst/>
        </a:prstGeom>
      </xdr:spPr>
    </xdr:pic>
  </etc:cellImage>
  <etc:cellImage>
    <xdr:pic>
      <xdr:nvPicPr>
        <xdr:cNvPr id="12" name="ID_71446A4EEF3D4CEF9F4EAF6D0138E3EC" descr="screenshot_2025-03-27_15-27-3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81175" y="7537450"/>
          <a:ext cx="5572125" cy="3286125"/>
        </a:xfrm>
        <a:prstGeom prst="rect">
          <a:avLst/>
        </a:prstGeom>
      </xdr:spPr>
    </xdr:pic>
  </etc:cellImage>
  <etc:cellImage>
    <xdr:pic>
      <xdr:nvPicPr>
        <xdr:cNvPr id="13" name="ID_D68A5C004AC040F0A29ACCB26C666536" descr="微信图片_202504171451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81175" y="6267450"/>
          <a:ext cx="5606415" cy="4440555"/>
        </a:xfrm>
        <a:prstGeom prst="rect">
          <a:avLst/>
        </a:prstGeom>
      </xdr:spPr>
    </xdr:pic>
  </etc:cellImage>
  <etc:cellImage>
    <xdr:pic>
      <xdr:nvPicPr>
        <xdr:cNvPr id="14" name="ID_1B90039B4B9F4CA7A5B22B6888F9A840" descr="微信图片_2025041714512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81175" y="6584950"/>
          <a:ext cx="5606415" cy="3547110"/>
        </a:xfrm>
        <a:prstGeom prst="rect">
          <a:avLst/>
        </a:prstGeom>
      </xdr:spPr>
    </xdr:pic>
  </etc:cellImage>
  <etc:cellImage>
    <xdr:pic>
      <xdr:nvPicPr>
        <xdr:cNvPr id="15" name="ID_03A8B5A4AE544A43A1C3CF4E04DB8203" descr="微信图片_2025032716265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81175" y="6902450"/>
          <a:ext cx="5615940" cy="3690620"/>
        </a:xfrm>
        <a:prstGeom prst="rect">
          <a:avLst/>
        </a:prstGeom>
      </xdr:spPr>
    </xdr:pic>
  </etc:cellImage>
  <etc:cellImage>
    <xdr:pic>
      <xdr:nvPicPr>
        <xdr:cNvPr id="16" name="ID_A36EA08B727349239924DFBA3BA06ACB" descr="微信图片_2025041611244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5800" y="3200400"/>
          <a:ext cx="5606415" cy="3488055"/>
        </a:xfrm>
        <a:prstGeom prst="rect">
          <a:avLst/>
        </a:prstGeom>
      </xdr:spPr>
    </xdr:pic>
  </etc:cellImage>
  <etc:cellImage>
    <xdr:pic>
      <xdr:nvPicPr>
        <xdr:cNvPr id="18" name="ID_CC7ADBDAE6F8457EAF2FA334EDBC3525" descr="微信图片_2025032815202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85800" y="3543300"/>
          <a:ext cx="5603240" cy="3437255"/>
        </a:xfrm>
        <a:prstGeom prst="rect">
          <a:avLst/>
        </a:prstGeom>
      </xdr:spPr>
    </xdr:pic>
  </etc:cellImage>
  <etc:cellImage>
    <xdr:pic>
      <xdr:nvPicPr>
        <xdr:cNvPr id="19" name="ID_CB72673F04874D9CB8B7FC873A526CE9" descr="screenshot_2025-03-28_14-25-5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85800" y="3800475"/>
          <a:ext cx="5590540" cy="3448050"/>
        </a:xfrm>
        <a:prstGeom prst="rect">
          <a:avLst/>
        </a:prstGeom>
      </xdr:spPr>
    </xdr:pic>
  </etc:cellImage>
  <etc:cellImage>
    <xdr:pic>
      <xdr:nvPicPr>
        <xdr:cNvPr id="20" name="ID_272E30344C1F496F9EA4FD33348CE94F" descr="screenshot_2025-03-28_14-25-3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85800" y="4057650"/>
          <a:ext cx="5600065" cy="3286760"/>
        </a:xfrm>
        <a:prstGeom prst="rect">
          <a:avLst/>
        </a:prstGeom>
      </xdr:spPr>
    </xdr:pic>
  </etc:cellImage>
  <etc:cellImage>
    <xdr:pic>
      <xdr:nvPicPr>
        <xdr:cNvPr id="4" name="ID_67578DC752504894810848B31EAA825F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162175" y="320040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<sst xmlns="http://schemas.openxmlformats.org/spreadsheetml/2006/main" count="126" uniqueCount="103">
  <si>
    <t>石桥仓储物流加工园租赁信息表</t>
  </si>
  <si>
    <t>地址</t>
  </si>
  <si>
    <t>序号</t>
  </si>
  <si>
    <t>面积（㎡）</t>
  </si>
  <si>
    <t>可租赁位置</t>
  </si>
  <si>
    <t>起租单价（元）</t>
  </si>
  <si>
    <t>联系人及咨询电话</t>
  </si>
  <si>
    <t>备注</t>
  </si>
  <si>
    <t>六盘水高新技术产业开发区西部纸红路口，紧靠双龙大道及六盘水环城快线。</t>
  </si>
  <si>
    <t>C区2栋3层</t>
  </si>
  <si>
    <t>李经理：18685486668</t>
  </si>
  <si>
    <t>厂房结构为多层钢筋混凝土结构，可租赁面积共计80560.43平方米，厂房一层层高6.2米，二层及以上层高5.6米，荷载1.5吨/平方米，货梯承载量3吨，车位1000余个。</t>
  </si>
  <si>
    <t>C区2栋4层</t>
  </si>
  <si>
    <t>C区2栋5层</t>
  </si>
  <si>
    <t>C区3栋1层</t>
  </si>
  <si>
    <t>C区3栋4层</t>
  </si>
  <si>
    <t>C区3栋5层</t>
  </si>
  <si>
    <t>C区4栋2层</t>
  </si>
  <si>
    <t>C区4栋3层</t>
  </si>
  <si>
    <t>C区6栋3层</t>
  </si>
  <si>
    <t>C区6栋4层</t>
  </si>
  <si>
    <t>C区8栋2层</t>
  </si>
  <si>
    <t>C区8栋3层</t>
  </si>
  <si>
    <t>C区8栋4层</t>
  </si>
  <si>
    <t>C区9栋3层</t>
  </si>
  <si>
    <t>C区9栋4层</t>
  </si>
  <si>
    <t>C区10栋1层</t>
  </si>
  <si>
    <t>C区10栋2层</t>
  </si>
  <si>
    <t>C区10栋3层</t>
  </si>
  <si>
    <t>C区10栋5层</t>
  </si>
  <si>
    <t>D区2栋1层</t>
  </si>
  <si>
    <t>D区2栋2层</t>
  </si>
  <si>
    <t>D区2栋3层</t>
  </si>
  <si>
    <t>D区2栋4层</t>
  </si>
  <si>
    <t>D区5栋2层</t>
  </si>
  <si>
    <t>D区5栋3层</t>
  </si>
  <si>
    <t>D区5栋4层</t>
  </si>
  <si>
    <t>D区6栋1层</t>
  </si>
  <si>
    <t>D区6栋2层</t>
  </si>
  <si>
    <t>D区6栋3层</t>
  </si>
  <si>
    <t>园区厂房外部照片</t>
  </si>
  <si>
    <t>园区厂房内部照片</t>
  </si>
  <si>
    <t>卫星区位图</t>
  </si>
  <si>
    <t>导航定位图</t>
  </si>
  <si>
    <t>六盘水先进装备制造产业园租赁信息表</t>
  </si>
  <si>
    <t>贵州省六盘水市钟山经济开发区（红桥新区）红桥大道38号</t>
  </si>
  <si>
    <t>第三联合厂房第1车间</t>
  </si>
  <si>
    <t>王经理：18685526566</t>
  </si>
  <si>
    <t>厂房结构为单层钢架结构，厂房层高9米至12米，可租赁面积共计64984.04平方米，配备车位1000余个，厂房安装5吨至25吨的行车。</t>
  </si>
  <si>
    <t>第三联合厂房第3车间</t>
  </si>
  <si>
    <t>第三联合厂房新建车间</t>
  </si>
  <si>
    <t>第三联合厂房-产品展示区</t>
  </si>
  <si>
    <t>第二联合厂房-2车间</t>
  </si>
  <si>
    <t>第二联合厂房-3车间</t>
  </si>
  <si>
    <t>第二联合厂房-4车间</t>
  </si>
  <si>
    <t>第二联合厂房-5车间</t>
  </si>
  <si>
    <t>第二联合厂房-6车间</t>
  </si>
  <si>
    <t>第二联合厂房-堆场1层辅房1</t>
  </si>
  <si>
    <t>第二联合厂房-堆场1层辅房2</t>
  </si>
  <si>
    <t>第二联合厂房-堆场2层辅房1</t>
  </si>
  <si>
    <t>第二联合厂房-堆场2层辅房</t>
  </si>
  <si>
    <t>闽商科技产业园租赁信息表</t>
  </si>
  <si>
    <t>六盘水高新技术产业开发区红桥东路17号</t>
  </si>
  <si>
    <t>1号楼A区1层</t>
  </si>
  <si>
    <t>厂房结构为多层钢筋混凝土结构，可租赁面积共计65004.9平方米，厂房一层层高4.6米，二层及以上层高3.9米，荷载0.6吨/平方米，1至3号楼货梯承载量2吨，4至5号楼货梯承载量3吨，车位500余个。</t>
  </si>
  <si>
    <t>1号楼A区3层</t>
  </si>
  <si>
    <t>1号楼A区4层</t>
  </si>
  <si>
    <t>1号楼B区2层</t>
  </si>
  <si>
    <t>1号楼B区3层</t>
  </si>
  <si>
    <t>1号楼C区2层</t>
  </si>
  <si>
    <t>1号楼C区4层</t>
  </si>
  <si>
    <t>2号楼B区5层</t>
  </si>
  <si>
    <t>2号楼C区1层</t>
  </si>
  <si>
    <t>2号楼C区5层</t>
  </si>
  <si>
    <t>3号楼A区2层</t>
  </si>
  <si>
    <t>3号楼A区3层</t>
  </si>
  <si>
    <t>3号楼A区4层</t>
  </si>
  <si>
    <t>3号楼B区3层</t>
  </si>
  <si>
    <t>3号楼B区4层</t>
  </si>
  <si>
    <t>3号楼C区5层</t>
  </si>
  <si>
    <t>4号楼A区1层</t>
  </si>
  <si>
    <t>4号楼A区2层</t>
  </si>
  <si>
    <t>4号楼A区3层</t>
  </si>
  <si>
    <t>4号楼A区4层</t>
  </si>
  <si>
    <t>4号楼B区2层</t>
  </si>
  <si>
    <t>4号楼B区3层</t>
  </si>
  <si>
    <t>4号楼B区4层</t>
  </si>
  <si>
    <t>4号楼B区5层</t>
  </si>
  <si>
    <t>4号楼C区2层</t>
  </si>
  <si>
    <t>4号楼C区3层</t>
  </si>
  <si>
    <t>4号楼C区4层</t>
  </si>
  <si>
    <t>4号楼C区5层</t>
  </si>
  <si>
    <t>5号楼A区1层</t>
  </si>
  <si>
    <t>5号楼A区3层</t>
  </si>
  <si>
    <t>5号楼A区4层</t>
  </si>
  <si>
    <t>5号楼B区1层</t>
  </si>
  <si>
    <t>5号楼B区3层</t>
  </si>
  <si>
    <t>5号楼B区4层</t>
  </si>
  <si>
    <t>5号楼B区5层</t>
  </si>
  <si>
    <t>5号楼C区1层</t>
  </si>
  <si>
    <t>5号楼C区3层</t>
  </si>
  <si>
    <t>5号楼C区4层</t>
  </si>
  <si>
    <t>5号楼C区5层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</si>
</sst>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0"/>
      <color rgb="FF00000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8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黑体"/>
      <charset val="134"/>
    </font>
    <font>
      <sz val="11"/>
      <name val="等线"/>
      <charset val="134"/>
    </font>
    <font>
      <b/>
      <sz val="12"/>
      <name val="宋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1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7" fillId="0" borderId="9" xfId="0" applyFont="1" applyFill="1" applyBorder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2"/>
  <sheetViews>
    <sheetView view="pageBreakPreview" zoomScaleNormal="100" workbookViewId="0">
      <selection activeCell="J35" sqref="J35"/>
    </sheetView>
  </sheetViews>
  <sheetFormatPr defaultColWidth="9" defaultRowHeight="13.5" outlineLevelCol="6"/>
  <cols>
    <col min="1" max="1" width="23.375" style="48" customWidth="1"/>
    <col min="2" max="2" width="4.375" style="48" customWidth="1"/>
    <col min="3" max="3" width="10.625" style="48" customWidth="1"/>
    <col min="4" max="4" width="14" style="53" customWidth="1"/>
    <col min="5" max="5" width="13.875" style="53" customWidth="1"/>
    <col min="6" max="6" width="19" style="54" customWidth="1"/>
    <col min="7" max="7" width="16" style="48" customWidth="1"/>
    <col min="8" max="16384" width="9" style="48"/>
  </cols>
  <sheetData>
    <row r="1" s="48" customFormat="1" ht="27" customHeight="1" spans="1:7">
      <c r="A1" s="4" t="s">
        <v>0</v>
      </c>
      <c r="B1" s="4"/>
      <c r="C1" s="4"/>
      <c r="D1" s="4"/>
      <c r="E1" s="4"/>
      <c r="F1" s="6"/>
      <c r="G1" s="4"/>
    </row>
    <row r="2" s="49" customFormat="1" ht="2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50" customFormat="1" ht="14" customHeight="1" spans="1:7">
      <c r="A3" s="8" t="s">
        <v>8</v>
      </c>
      <c r="B3" s="37">
        <v>1</v>
      </c>
      <c r="C3" s="55">
        <v>5062.47</v>
      </c>
      <c r="D3" s="8" t="s">
        <v>9</v>
      </c>
      <c r="E3" s="38">
        <v>5</v>
      </c>
      <c r="F3" s="36" t="s">
        <v>10</v>
      </c>
      <c r="G3" s="8" t="s">
        <v>11</v>
      </c>
    </row>
    <row r="4" s="50" customFormat="1" ht="14" customHeight="1" spans="1:7">
      <c r="A4" s="8"/>
      <c r="B4" s="37">
        <v>2</v>
      </c>
      <c r="C4" s="55">
        <v>5062.47</v>
      </c>
      <c r="D4" s="8" t="s">
        <v>12</v>
      </c>
      <c r="E4" s="38">
        <v>5</v>
      </c>
      <c r="F4" s="36"/>
      <c r="G4" s="36"/>
    </row>
    <row r="5" s="51" customFormat="1" ht="14" customHeight="1" spans="1:7">
      <c r="A5" s="8"/>
      <c r="B5" s="37">
        <v>3</v>
      </c>
      <c r="C5" s="55">
        <v>2704.39</v>
      </c>
      <c r="D5" s="8" t="s">
        <v>13</v>
      </c>
      <c r="E5" s="38">
        <v>5</v>
      </c>
      <c r="F5" s="36"/>
      <c r="G5" s="36"/>
    </row>
    <row r="6" s="50" customFormat="1" ht="14" customHeight="1" spans="1:7">
      <c r="A6" s="8"/>
      <c r="B6" s="37">
        <v>4</v>
      </c>
      <c r="C6" s="55">
        <v>5062.47</v>
      </c>
      <c r="D6" s="8" t="s">
        <v>14</v>
      </c>
      <c r="E6" s="38">
        <v>10</v>
      </c>
      <c r="F6" s="36"/>
      <c r="G6" s="36"/>
    </row>
    <row r="7" s="50" customFormat="1" ht="14" customHeight="1" spans="1:7">
      <c r="A7" s="8"/>
      <c r="B7" s="37">
        <v>5</v>
      </c>
      <c r="C7" s="55">
        <v>5062.47</v>
      </c>
      <c r="D7" s="8" t="s">
        <v>15</v>
      </c>
      <c r="E7" s="38">
        <v>5</v>
      </c>
      <c r="F7" s="36"/>
      <c r="G7" s="36"/>
    </row>
    <row r="8" s="50" customFormat="1" ht="14" customHeight="1" spans="1:7">
      <c r="A8" s="8"/>
      <c r="B8" s="37">
        <v>6</v>
      </c>
      <c r="C8" s="55">
        <v>2704.39</v>
      </c>
      <c r="D8" s="8" t="s">
        <v>16</v>
      </c>
      <c r="E8" s="38">
        <v>5</v>
      </c>
      <c r="F8" s="36"/>
      <c r="G8" s="36"/>
    </row>
    <row r="9" s="50" customFormat="1" ht="14" customHeight="1" spans="1:7">
      <c r="A9" s="8"/>
      <c r="B9" s="37">
        <v>7</v>
      </c>
      <c r="C9" s="55">
        <v>2461.83</v>
      </c>
      <c r="D9" s="8" t="s">
        <v>17</v>
      </c>
      <c r="E9" s="38">
        <v>8</v>
      </c>
      <c r="F9" s="36"/>
      <c r="G9" s="36"/>
    </row>
    <row r="10" s="50" customFormat="1" ht="14" customHeight="1" spans="1:7">
      <c r="A10" s="8"/>
      <c r="B10" s="37">
        <v>8</v>
      </c>
      <c r="C10" s="55">
        <v>2888.53</v>
      </c>
      <c r="D10" s="8" t="s">
        <v>18</v>
      </c>
      <c r="E10" s="38">
        <v>5</v>
      </c>
      <c r="F10" s="36"/>
      <c r="G10" s="36"/>
    </row>
    <row r="11" s="50" customFormat="1" ht="14" customHeight="1" spans="1:7">
      <c r="A11" s="8"/>
      <c r="B11" s="37">
        <v>11</v>
      </c>
      <c r="C11" s="55">
        <v>2306.49</v>
      </c>
      <c r="D11" s="8" t="s">
        <v>19</v>
      </c>
      <c r="E11" s="38">
        <v>5</v>
      </c>
      <c r="F11" s="36"/>
      <c r="G11" s="36"/>
    </row>
    <row r="12" s="50" customFormat="1" ht="14" customHeight="1" spans="1:7">
      <c r="A12" s="8"/>
      <c r="B12" s="37">
        <v>12</v>
      </c>
      <c r="C12" s="55">
        <v>2956.49</v>
      </c>
      <c r="D12" s="8" t="s">
        <v>20</v>
      </c>
      <c r="E12" s="38">
        <v>5</v>
      </c>
      <c r="F12" s="36"/>
      <c r="G12" s="36"/>
    </row>
    <row r="13" s="50" customFormat="1" ht="14" customHeight="1" spans="1:7">
      <c r="A13" s="8"/>
      <c r="B13" s="37">
        <v>13</v>
      </c>
      <c r="C13" s="55">
        <v>1945.28</v>
      </c>
      <c r="D13" s="8" t="s">
        <v>21</v>
      </c>
      <c r="E13" s="38">
        <v>8</v>
      </c>
      <c r="F13" s="36"/>
      <c r="G13" s="36"/>
    </row>
    <row r="14" s="50" customFormat="1" ht="14" customHeight="1" spans="1:7">
      <c r="A14" s="8"/>
      <c r="B14" s="37">
        <v>14</v>
      </c>
      <c r="C14" s="55">
        <v>2545.28</v>
      </c>
      <c r="D14" s="8" t="s">
        <v>22</v>
      </c>
      <c r="E14" s="38">
        <v>5</v>
      </c>
      <c r="F14" s="36"/>
      <c r="G14" s="36"/>
    </row>
    <row r="15" s="50" customFormat="1" ht="14" customHeight="1" spans="1:7">
      <c r="A15" s="8"/>
      <c r="B15" s="37">
        <v>15</v>
      </c>
      <c r="C15" s="55">
        <v>2545.28</v>
      </c>
      <c r="D15" s="8" t="s">
        <v>23</v>
      </c>
      <c r="E15" s="38">
        <v>5</v>
      </c>
      <c r="F15" s="36"/>
      <c r="G15" s="36"/>
    </row>
    <row r="16" s="50" customFormat="1" ht="14" customHeight="1" spans="1:7">
      <c r="A16" s="8"/>
      <c r="B16" s="37">
        <v>18</v>
      </c>
      <c r="C16" s="8">
        <v>1940.28</v>
      </c>
      <c r="D16" s="8" t="s">
        <v>24</v>
      </c>
      <c r="E16" s="38">
        <v>5</v>
      </c>
      <c r="F16" s="36"/>
      <c r="G16" s="36"/>
    </row>
    <row r="17" s="50" customFormat="1" ht="14" customHeight="1" spans="1:7">
      <c r="A17" s="8"/>
      <c r="B17" s="37">
        <v>19</v>
      </c>
      <c r="C17" s="55">
        <v>1161.28</v>
      </c>
      <c r="D17" s="8" t="s">
        <v>25</v>
      </c>
      <c r="E17" s="38">
        <v>5</v>
      </c>
      <c r="F17" s="36"/>
      <c r="G17" s="36"/>
    </row>
    <row r="18" s="50" customFormat="1" ht="14" customHeight="1" spans="1:7">
      <c r="A18" s="8"/>
      <c r="B18" s="37">
        <v>20</v>
      </c>
      <c r="C18" s="55">
        <v>2931.3</v>
      </c>
      <c r="D18" s="8" t="s">
        <v>26</v>
      </c>
      <c r="E18" s="38">
        <v>10</v>
      </c>
      <c r="F18" s="36"/>
      <c r="G18" s="36"/>
    </row>
    <row r="19" s="50" customFormat="1" ht="14" customHeight="1" spans="1:7">
      <c r="A19" s="8"/>
      <c r="B19" s="37">
        <v>21</v>
      </c>
      <c r="C19" s="55">
        <v>2931.3</v>
      </c>
      <c r="D19" s="8" t="s">
        <v>27</v>
      </c>
      <c r="E19" s="38">
        <v>8</v>
      </c>
      <c r="F19" s="36"/>
      <c r="G19" s="36"/>
    </row>
    <row r="20" s="50" customFormat="1" ht="14" customHeight="1" spans="1:7">
      <c r="A20" s="8"/>
      <c r="B20" s="37">
        <v>22</v>
      </c>
      <c r="C20" s="55">
        <v>1731.3</v>
      </c>
      <c r="D20" s="8" t="s">
        <v>28</v>
      </c>
      <c r="E20" s="38">
        <v>5</v>
      </c>
      <c r="F20" s="36"/>
      <c r="G20" s="36"/>
    </row>
    <row r="21" s="50" customFormat="1" ht="14" customHeight="1" spans="1:7">
      <c r="A21" s="8"/>
      <c r="B21" s="37">
        <v>23</v>
      </c>
      <c r="C21" s="55">
        <v>1753.05</v>
      </c>
      <c r="D21" s="8" t="s">
        <v>29</v>
      </c>
      <c r="E21" s="38">
        <v>5</v>
      </c>
      <c r="F21" s="36"/>
      <c r="G21" s="36"/>
    </row>
    <row r="22" s="50" customFormat="1" ht="14" customHeight="1" spans="1:7">
      <c r="A22" s="8"/>
      <c r="B22" s="37">
        <v>24</v>
      </c>
      <c r="C22" s="55">
        <v>206.98</v>
      </c>
      <c r="D22" s="8" t="s">
        <v>30</v>
      </c>
      <c r="E22" s="38">
        <v>10</v>
      </c>
      <c r="F22" s="36"/>
      <c r="G22" s="36"/>
    </row>
    <row r="23" s="50" customFormat="1" ht="14" customHeight="1" spans="1:7">
      <c r="A23" s="8"/>
      <c r="B23" s="37">
        <v>25</v>
      </c>
      <c r="C23" s="55">
        <v>599.18</v>
      </c>
      <c r="D23" s="8" t="s">
        <v>31</v>
      </c>
      <c r="E23" s="38">
        <v>8</v>
      </c>
      <c r="F23" s="36"/>
      <c r="G23" s="36"/>
    </row>
    <row r="24" s="50" customFormat="1" ht="14" customHeight="1" spans="1:7">
      <c r="A24" s="8"/>
      <c r="B24" s="37">
        <v>26</v>
      </c>
      <c r="C24" s="55">
        <v>1206.98</v>
      </c>
      <c r="D24" s="8" t="s">
        <v>32</v>
      </c>
      <c r="E24" s="38">
        <v>5</v>
      </c>
      <c r="F24" s="36"/>
      <c r="G24" s="36"/>
    </row>
    <row r="25" s="50" customFormat="1" ht="14" customHeight="1" spans="1:7">
      <c r="A25" s="8"/>
      <c r="B25" s="37">
        <v>27</v>
      </c>
      <c r="C25" s="55">
        <v>459.76</v>
      </c>
      <c r="D25" s="8" t="s">
        <v>33</v>
      </c>
      <c r="E25" s="38">
        <v>5</v>
      </c>
      <c r="F25" s="36"/>
      <c r="G25" s="36"/>
    </row>
    <row r="26" s="50" customFormat="1" ht="14" customHeight="1" spans="1:7">
      <c r="A26" s="8"/>
      <c r="B26" s="37">
        <v>28</v>
      </c>
      <c r="C26" s="55">
        <v>2888.53</v>
      </c>
      <c r="D26" s="8" t="s">
        <v>34</v>
      </c>
      <c r="E26" s="38">
        <v>8</v>
      </c>
      <c r="F26" s="36"/>
      <c r="G26" s="36"/>
    </row>
    <row r="27" s="50" customFormat="1" ht="14" customHeight="1" spans="1:7">
      <c r="A27" s="8"/>
      <c r="B27" s="37">
        <v>29</v>
      </c>
      <c r="C27" s="55">
        <v>3888.53</v>
      </c>
      <c r="D27" s="8" t="s">
        <v>35</v>
      </c>
      <c r="E27" s="38">
        <v>5</v>
      </c>
      <c r="F27" s="36"/>
      <c r="G27" s="36"/>
    </row>
    <row r="28" s="50" customFormat="1" ht="14" customHeight="1" spans="1:7">
      <c r="A28" s="8"/>
      <c r="B28" s="37">
        <v>30</v>
      </c>
      <c r="C28" s="55">
        <v>3888.53</v>
      </c>
      <c r="D28" s="8" t="s">
        <v>36</v>
      </c>
      <c r="E28" s="38">
        <v>5</v>
      </c>
      <c r="F28" s="36"/>
      <c r="G28" s="36"/>
    </row>
    <row r="29" s="50" customFormat="1" ht="14" customHeight="1" spans="1:7">
      <c r="A29" s="8"/>
      <c r="B29" s="37">
        <v>31</v>
      </c>
      <c r="C29" s="55">
        <v>3888.53</v>
      </c>
      <c r="D29" s="8" t="s">
        <v>37</v>
      </c>
      <c r="E29" s="38">
        <v>10</v>
      </c>
      <c r="F29" s="36"/>
      <c r="G29" s="36"/>
    </row>
    <row r="30" s="50" customFormat="1" ht="14" customHeight="1" spans="1:7">
      <c r="A30" s="8"/>
      <c r="B30" s="37">
        <v>32</v>
      </c>
      <c r="C30" s="55">
        <v>3888.53</v>
      </c>
      <c r="D30" s="8" t="s">
        <v>38</v>
      </c>
      <c r="E30" s="38">
        <v>8</v>
      </c>
      <c r="F30" s="36"/>
      <c r="G30" s="36"/>
    </row>
    <row r="31" s="50" customFormat="1" ht="14" customHeight="1" spans="1:7">
      <c r="A31" s="8"/>
      <c r="B31" s="37">
        <v>33</v>
      </c>
      <c r="C31" s="55">
        <v>3888.53</v>
      </c>
      <c r="D31" s="8" t="s">
        <v>39</v>
      </c>
      <c r="E31" s="38">
        <v>5</v>
      </c>
      <c r="F31" s="36"/>
      <c r="G31" s="36"/>
    </row>
    <row r="32" s="50" customFormat="1" ht="228" customHeight="1" spans="1:7">
      <c r="A32" s="56" t="s">
        <v>40</v>
      </c>
      <c r="B32" s="57" t="str">
        <f>_xlfn.DISPIMG("ID_D68A5C004AC040F0A29ACCB26C666536",1)</f>
        <v>=DISPIMG("ID_D68A5C004AC040F0A29ACCB26C666536",1)</v>
      </c>
      <c r="C32" s="58"/>
      <c r="D32" s="58"/>
      <c r="E32" s="58"/>
      <c r="F32" s="59"/>
      <c r="G32" s="60"/>
    </row>
    <row r="33" s="50" customFormat="1" ht="183" customHeight="1" spans="1:7">
      <c r="A33" s="26"/>
      <c r="B33" s="21" t="str">
        <f>_xlfn.DISPIMG("ID_1B90039B4B9F4CA7A5B22B6888F9A840",1)</f>
        <v>=DISPIMG("ID_1B90039B4B9F4CA7A5B22B6888F9A840",1)</v>
      </c>
      <c r="C33" s="23"/>
      <c r="D33" s="23"/>
      <c r="E33" s="23"/>
      <c r="F33" s="24"/>
      <c r="G33" s="25"/>
    </row>
    <row r="34" s="50" customFormat="1" ht="190" customHeight="1" spans="1:7">
      <c r="A34" s="27" t="s">
        <v>41</v>
      </c>
      <c r="B34" s="21" t="str">
        <f>_xlfn.DISPIMG("ID_03A8B5A4AE544A43A1C3CF4E04DB8203",1)</f>
        <v>=DISPIMG("ID_03A8B5A4AE544A43A1C3CF4E04DB8203",1)</v>
      </c>
      <c r="C34" s="23"/>
      <c r="D34" s="23"/>
      <c r="E34" s="23"/>
      <c r="F34" s="24"/>
      <c r="G34" s="28"/>
    </row>
    <row r="35" s="50" customFormat="1" ht="150" customHeight="1" spans="1:7">
      <c r="A35" s="27" t="s">
        <v>42</v>
      </c>
      <c r="B35" s="21" t="str">
        <f>_xlfn.DISPIMG("ID_E8BAD997E3F74A0C80396B6288D6763C",1)</f>
        <v>=DISPIMG("ID_E8BAD997E3F74A0C80396B6288D6763C",1)</v>
      </c>
      <c r="C35" s="23"/>
      <c r="D35" s="23"/>
      <c r="E35" s="23"/>
      <c r="F35" s="24"/>
      <c r="G35" s="28"/>
    </row>
    <row r="36" s="50" customFormat="1" ht="170" customHeight="1" spans="1:7">
      <c r="A36" s="27" t="s">
        <v>43</v>
      </c>
      <c r="B36" s="21" t="str">
        <f>_xlfn.DISPIMG("ID_71446A4EEF3D4CEF9F4EAF6D0138E3EC",1)</f>
        <v>=DISPIMG("ID_71446A4EEF3D4CEF9F4EAF6D0138E3EC",1)</v>
      </c>
      <c r="C36" s="23"/>
      <c r="D36" s="23"/>
      <c r="E36" s="23"/>
      <c r="F36" s="24"/>
      <c r="G36" s="28"/>
    </row>
    <row r="37" s="50" customFormat="1" ht="25" customHeight="1" spans="1:7">
      <c r="A37"/>
      <c r="B37"/>
      <c r="C37" s="61"/>
      <c r="D37" s="61"/>
      <c r="E37" s="61"/>
      <c r="F37" s="3"/>
      <c r="G37"/>
    </row>
    <row r="38" s="50" customFormat="1" ht="25" customHeight="1" spans="1:7">
      <c r="A38"/>
      <c r="B38"/>
      <c r="C38" s="61"/>
      <c r="D38" s="61"/>
      <c r="E38" s="61"/>
      <c r="F38" s="3"/>
      <c r="G38"/>
    </row>
    <row r="39" s="50" customFormat="1" ht="25" customHeight="1" spans="1:7">
      <c r="A39"/>
      <c r="B39"/>
      <c r="C39" s="61"/>
      <c r="D39" s="61"/>
      <c r="E39" s="61"/>
      <c r="F39" s="3"/>
      <c r="G39"/>
    </row>
    <row r="40" s="50" customFormat="1" ht="25" customHeight="1" spans="1:7">
      <c r="A40"/>
      <c r="B40"/>
      <c r="C40" s="61"/>
      <c r="D40" s="61"/>
      <c r="E40" s="61"/>
      <c r="F40" s="3"/>
      <c r="G40"/>
    </row>
    <row r="41" s="50" customFormat="1" ht="25" customHeight="1" spans="1:7">
      <c r="A41"/>
      <c r="B41"/>
      <c r="C41" s="61"/>
      <c r="D41" s="61"/>
      <c r="E41" s="61"/>
      <c r="F41" s="3"/>
      <c r="G41"/>
    </row>
    <row r="42" s="50" customFormat="1" ht="25" customHeight="1" spans="1:7">
      <c r="A42"/>
      <c r="B42"/>
      <c r="C42" s="61"/>
      <c r="D42" s="61"/>
      <c r="E42" s="61"/>
      <c r="F42" s="3"/>
      <c r="G42"/>
    </row>
    <row r="43" s="50" customFormat="1" ht="25" customHeight="1" spans="1:7">
      <c r="A43"/>
      <c r="B43"/>
      <c r="C43" s="61"/>
      <c r="D43" s="61"/>
      <c r="E43" s="61"/>
      <c r="F43" s="3"/>
      <c r="G43"/>
    </row>
    <row r="44" s="50" customFormat="1" ht="25" customHeight="1" spans="1:7">
      <c r="A44"/>
      <c r="B44"/>
      <c r="C44" s="61"/>
      <c r="D44" s="61"/>
      <c r="E44" s="61"/>
      <c r="F44" s="3"/>
      <c r="G44"/>
    </row>
    <row r="45" s="50" customFormat="1" ht="25" customHeight="1" spans="1:7">
      <c r="A45"/>
      <c r="B45"/>
      <c r="C45" s="61"/>
      <c r="D45" s="61"/>
      <c r="E45" s="61"/>
      <c r="F45" s="3"/>
      <c r="G45"/>
    </row>
    <row r="46" s="50" customFormat="1" ht="25" customHeight="1" spans="1:7">
      <c r="A46"/>
      <c r="B46"/>
      <c r="C46" s="61"/>
      <c r="D46" s="61"/>
      <c r="E46" s="61"/>
      <c r="F46" s="3"/>
      <c r="G46"/>
    </row>
    <row r="47" s="50" customFormat="1" ht="25" customHeight="1" spans="1:7">
      <c r="A47"/>
      <c r="B47"/>
      <c r="C47" s="61"/>
      <c r="D47" s="61"/>
      <c r="E47" s="61"/>
      <c r="F47" s="3"/>
      <c r="G47"/>
    </row>
    <row r="48" s="50" customFormat="1" ht="25" customHeight="1" spans="1:7">
      <c r="A48"/>
      <c r="B48"/>
      <c r="C48" s="61"/>
      <c r="D48" s="61"/>
      <c r="E48" s="61"/>
      <c r="F48" s="3"/>
      <c r="G48"/>
    </row>
    <row r="49" s="50" customFormat="1" ht="25" customHeight="1" spans="1:7">
      <c r="A49"/>
      <c r="B49"/>
      <c r="C49" s="61"/>
      <c r="D49" s="61"/>
      <c r="E49" s="61"/>
      <c r="F49" s="3"/>
      <c r="G49"/>
    </row>
    <row r="50" s="50" customFormat="1" ht="25" customHeight="1" spans="1:7">
      <c r="A50"/>
      <c r="B50"/>
      <c r="C50" s="61"/>
      <c r="D50" s="61"/>
      <c r="E50" s="61"/>
      <c r="F50" s="3"/>
      <c r="G50"/>
    </row>
    <row r="51" s="50" customFormat="1" ht="25" customHeight="1" spans="1:7">
      <c r="A51"/>
      <c r="B51"/>
      <c r="C51" s="61"/>
      <c r="D51" s="61"/>
      <c r="E51" s="61"/>
      <c r="F51" s="3"/>
      <c r="G51"/>
    </row>
    <row r="52" s="50" customFormat="1" ht="25" customHeight="1" spans="1:7">
      <c r="A52"/>
      <c r="B52"/>
      <c r="C52" s="61"/>
      <c r="D52" s="61"/>
      <c r="E52" s="61"/>
      <c r="F52" s="3"/>
      <c r="G52"/>
    </row>
    <row r="53" s="50" customFormat="1" ht="25" customHeight="1" spans="1:7">
      <c r="A53"/>
      <c r="B53"/>
      <c r="C53" s="61"/>
      <c r="D53" s="61"/>
      <c r="E53" s="61"/>
      <c r="F53" s="3"/>
      <c r="G53"/>
    </row>
    <row r="54" s="50" customFormat="1" ht="25" customHeight="1" spans="1:7">
      <c r="A54"/>
      <c r="B54"/>
      <c r="C54" s="61"/>
      <c r="D54" s="61"/>
      <c r="E54" s="61"/>
      <c r="F54" s="3"/>
      <c r="G54"/>
    </row>
    <row r="55" s="50" customFormat="1" ht="25" customHeight="1" spans="1:7">
      <c r="A55"/>
      <c r="B55"/>
      <c r="C55" s="61"/>
      <c r="D55" s="61"/>
      <c r="E55" s="61"/>
      <c r="F55" s="3"/>
      <c r="G55"/>
    </row>
    <row r="56" s="50" customFormat="1" ht="25" customHeight="1" spans="1:7">
      <c r="A56"/>
      <c r="B56"/>
      <c r="C56" s="61"/>
      <c r="D56" s="61"/>
      <c r="E56" s="61"/>
      <c r="F56" s="3"/>
      <c r="G56"/>
    </row>
    <row r="57" s="50" customFormat="1" ht="25" customHeight="1" spans="1:7">
      <c r="A57"/>
      <c r="B57"/>
      <c r="C57" s="61"/>
      <c r="D57" s="61"/>
      <c r="E57" s="61"/>
      <c r="F57" s="3"/>
      <c r="G57"/>
    </row>
    <row r="58" s="50" customFormat="1" ht="25" customHeight="1" spans="1:7">
      <c r="A58"/>
      <c r="B58"/>
      <c r="C58" s="61"/>
      <c r="D58" s="61"/>
      <c r="E58" s="61"/>
      <c r="F58" s="3"/>
      <c r="G58"/>
    </row>
    <row r="59" s="50" customFormat="1" ht="25" customHeight="1" spans="1:7">
      <c r="A59"/>
      <c r="B59"/>
      <c r="C59" s="61"/>
      <c r="D59" s="61"/>
      <c r="E59" s="61"/>
      <c r="F59" s="3"/>
      <c r="G59"/>
    </row>
    <row r="60" s="50" customFormat="1" ht="25" customHeight="1" spans="1:7">
      <c r="A60"/>
      <c r="B60"/>
      <c r="C60" s="61"/>
      <c r="D60" s="61"/>
      <c r="E60" s="61"/>
      <c r="F60" s="3"/>
      <c r="G60"/>
    </row>
    <row r="61" s="50" customFormat="1" ht="25" customHeight="1" spans="1:7">
      <c r="A61"/>
      <c r="B61"/>
      <c r="C61" s="61"/>
      <c r="D61" s="61"/>
      <c r="E61" s="61"/>
      <c r="F61" s="3"/>
      <c r="G61"/>
    </row>
    <row r="62" s="50" customFormat="1" ht="25" customHeight="1" spans="1:7">
      <c r="A62"/>
      <c r="B62"/>
      <c r="C62" s="61"/>
      <c r="D62" s="61"/>
      <c r="E62" s="61"/>
      <c r="F62" s="3"/>
      <c r="G62"/>
    </row>
    <row r="63" s="50" customFormat="1" ht="25" customHeight="1" spans="1:7">
      <c r="A63"/>
      <c r="B63"/>
      <c r="C63" s="61"/>
      <c r="D63" s="61"/>
      <c r="E63" s="61"/>
      <c r="F63" s="3"/>
      <c r="G63"/>
    </row>
    <row r="64" s="50" customFormat="1" ht="25" customHeight="1" spans="1:7">
      <c r="A64"/>
      <c r="B64"/>
      <c r="C64" s="61"/>
      <c r="D64" s="61"/>
      <c r="E64" s="61"/>
      <c r="F64" s="3"/>
      <c r="G64"/>
    </row>
    <row r="65" s="50" customFormat="1" ht="25" customHeight="1" spans="1:7">
      <c r="A65"/>
      <c r="B65"/>
      <c r="C65" s="61"/>
      <c r="D65" s="61"/>
      <c r="E65" s="61"/>
      <c r="F65" s="3"/>
      <c r="G65"/>
    </row>
    <row r="66" s="50" customFormat="1" ht="25" customHeight="1" spans="1:7">
      <c r="A66"/>
      <c r="B66"/>
      <c r="C66" s="61"/>
      <c r="D66" s="61"/>
      <c r="E66" s="61"/>
      <c r="F66" s="3"/>
      <c r="G66"/>
    </row>
    <row r="67" s="50" customFormat="1" ht="25" customHeight="1" spans="1:7">
      <c r="A67"/>
      <c r="B67"/>
      <c r="C67" s="61"/>
      <c r="D67" s="61"/>
      <c r="E67" s="61"/>
      <c r="F67" s="3"/>
      <c r="G67"/>
    </row>
    <row r="68" s="50" customFormat="1" ht="25" customHeight="1" spans="1:7">
      <c r="A68"/>
      <c r="B68"/>
      <c r="C68" s="61"/>
      <c r="D68" s="61"/>
      <c r="E68" s="61"/>
      <c r="F68" s="3"/>
      <c r="G68"/>
    </row>
    <row r="69" s="50" customFormat="1" ht="25" customHeight="1" spans="1:7">
      <c r="A69"/>
      <c r="B69"/>
      <c r="C69" s="61"/>
      <c r="D69" s="61"/>
      <c r="E69" s="61"/>
      <c r="F69" s="3"/>
      <c r="G69"/>
    </row>
    <row r="70" s="50" customFormat="1" ht="25" customHeight="1" spans="1:7">
      <c r="A70"/>
      <c r="B70"/>
      <c r="C70" s="61"/>
      <c r="D70" s="61"/>
      <c r="E70" s="61"/>
      <c r="F70" s="3"/>
      <c r="G70"/>
    </row>
    <row r="71" s="50" customFormat="1" ht="25" customHeight="1" spans="1:7">
      <c r="A71"/>
      <c r="B71"/>
      <c r="C71" s="61"/>
      <c r="D71" s="61"/>
      <c r="E71" s="61"/>
      <c r="F71" s="3"/>
      <c r="G71"/>
    </row>
    <row r="72" s="50" customFormat="1" ht="25" customHeight="1" spans="1:7">
      <c r="A72"/>
      <c r="B72"/>
      <c r="C72" s="61"/>
      <c r="D72" s="61"/>
      <c r="E72" s="61"/>
      <c r="F72" s="3"/>
      <c r="G72"/>
    </row>
    <row r="73" s="50" customFormat="1" ht="25" customHeight="1" spans="1:7">
      <c r="A73"/>
      <c r="B73"/>
      <c r="C73" s="61"/>
      <c r="D73" s="61"/>
      <c r="E73" s="61"/>
      <c r="F73" s="3"/>
      <c r="G73"/>
    </row>
    <row r="74" s="50" customFormat="1" ht="25" customHeight="1" spans="1:7">
      <c r="A74"/>
      <c r="B74"/>
      <c r="C74" s="61"/>
      <c r="D74" s="61"/>
      <c r="E74" s="61"/>
      <c r="F74" s="3"/>
      <c r="G74"/>
    </row>
    <row r="75" s="50" customFormat="1" ht="25" customHeight="1" spans="1:7">
      <c r="A75"/>
      <c r="B75"/>
      <c r="C75" s="61"/>
      <c r="D75" s="61"/>
      <c r="E75" s="61"/>
      <c r="F75" s="3"/>
      <c r="G75"/>
    </row>
    <row r="76" s="50" customFormat="1" ht="25" customHeight="1" spans="1:7">
      <c r="A76"/>
      <c r="B76"/>
      <c r="C76" s="61"/>
      <c r="D76" s="61"/>
      <c r="E76" s="61"/>
      <c r="F76" s="3"/>
      <c r="G76"/>
    </row>
    <row r="77" s="50" customFormat="1" ht="25" customHeight="1" spans="1:7">
      <c r="A77"/>
      <c r="B77"/>
      <c r="C77" s="61"/>
      <c r="D77" s="61"/>
      <c r="E77" s="61"/>
      <c r="F77" s="3"/>
      <c r="G77"/>
    </row>
    <row r="78" s="50" customFormat="1" ht="25" customHeight="1" spans="1:7">
      <c r="A78"/>
      <c r="B78"/>
      <c r="C78" s="61"/>
      <c r="D78" s="61"/>
      <c r="E78" s="61"/>
      <c r="F78" s="3"/>
      <c r="G78"/>
    </row>
    <row r="79" s="50" customFormat="1" ht="25" customHeight="1" spans="1:7">
      <c r="A79"/>
      <c r="B79"/>
      <c r="C79" s="61"/>
      <c r="D79" s="61"/>
      <c r="E79" s="61"/>
      <c r="F79" s="3"/>
      <c r="G79"/>
    </row>
    <row r="80" s="50" customFormat="1" ht="25" customHeight="1" spans="1:7">
      <c r="A80"/>
      <c r="B80"/>
      <c r="C80" s="61"/>
      <c r="D80" s="61"/>
      <c r="E80" s="61"/>
      <c r="F80" s="3"/>
      <c r="G80"/>
    </row>
    <row r="81" s="50" customFormat="1" ht="25" customHeight="1" spans="1:7">
      <c r="A81"/>
      <c r="B81"/>
      <c r="C81" s="61"/>
      <c r="D81" s="61"/>
      <c r="E81" s="61"/>
      <c r="F81" s="3"/>
      <c r="G81"/>
    </row>
    <row r="82" s="50" customFormat="1" ht="25" customHeight="1" spans="1:7">
      <c r="A82"/>
      <c r="B82"/>
      <c r="C82" s="61"/>
      <c r="D82" s="61"/>
      <c r="E82" s="61"/>
      <c r="F82" s="3"/>
      <c r="G82"/>
    </row>
    <row r="83" s="50" customFormat="1" ht="25" customHeight="1" spans="1:7">
      <c r="A83"/>
      <c r="B83"/>
      <c r="C83" s="61"/>
      <c r="D83" s="61"/>
      <c r="E83" s="61"/>
      <c r="F83" s="3"/>
      <c r="G83"/>
    </row>
    <row r="84" s="50" customFormat="1" ht="25" customHeight="1" spans="1:7">
      <c r="A84"/>
      <c r="B84"/>
      <c r="C84" s="61"/>
      <c r="D84" s="61"/>
      <c r="E84" s="61"/>
      <c r="F84" s="3"/>
      <c r="G84"/>
    </row>
    <row r="85" s="50" customFormat="1" ht="25" customHeight="1" spans="1:7">
      <c r="A85"/>
      <c r="B85"/>
      <c r="C85" s="61"/>
      <c r="D85" s="61"/>
      <c r="E85" s="61"/>
      <c r="F85" s="3"/>
      <c r="G85"/>
    </row>
    <row r="86" s="52" customFormat="1" ht="25" customHeight="1" spans="1:7">
      <c r="A86"/>
      <c r="B86"/>
      <c r="C86" s="61"/>
      <c r="D86" s="61"/>
      <c r="E86" s="61"/>
      <c r="F86" s="3"/>
      <c r="G86"/>
    </row>
    <row r="87" s="50" customFormat="1" ht="25" customHeight="1" spans="1:7">
      <c r="A87"/>
      <c r="B87"/>
      <c r="C87" s="61"/>
      <c r="D87" s="61"/>
      <c r="E87" s="61"/>
      <c r="F87" s="3"/>
      <c r="G87"/>
    </row>
    <row r="88" s="50" customFormat="1" ht="25" customHeight="1" spans="1:7">
      <c r="A88"/>
      <c r="B88"/>
      <c r="C88" s="61"/>
      <c r="D88" s="61"/>
      <c r="E88" s="61"/>
      <c r="F88" s="3"/>
      <c r="G88"/>
    </row>
    <row r="89" s="50" customFormat="1" ht="25" customHeight="1" spans="1:7">
      <c r="A89"/>
      <c r="B89"/>
      <c r="C89" s="61"/>
      <c r="D89" s="61"/>
      <c r="E89" s="61"/>
      <c r="F89" s="3"/>
      <c r="G89"/>
    </row>
    <row r="90" s="50" customFormat="1" ht="25" customHeight="1" spans="1:7">
      <c r="A90"/>
      <c r="B90"/>
      <c r="C90" s="61"/>
      <c r="D90" s="61"/>
      <c r="E90" s="61"/>
      <c r="F90" s="3"/>
      <c r="G90"/>
    </row>
    <row r="91" s="50" customFormat="1" ht="25" customHeight="1" spans="1:7">
      <c r="A91"/>
      <c r="B91"/>
      <c r="C91" s="61"/>
      <c r="D91" s="61"/>
      <c r="E91" s="61"/>
      <c r="F91" s="3"/>
      <c r="G91"/>
    </row>
    <row r="92" s="50" customFormat="1" ht="25" customHeight="1" spans="1:7">
      <c r="A92"/>
      <c r="B92"/>
      <c r="C92" s="61"/>
      <c r="D92" s="61"/>
      <c r="E92" s="61"/>
      <c r="F92" s="3"/>
      <c r="G92"/>
    </row>
  </sheetData>
  <autoFilter xmlns:etc="http://www.wps.cn/officeDocument/2017/etCustomData" ref="A2:G36" etc:filterBottomFollowUsedRange="0">
    <extLst/>
  </autoFilter>
  <mergeCells count="10">
    <mergeCell ref="A1:G1"/>
    <mergeCell ref="B32:F32"/>
    <mergeCell ref="B33:F33"/>
    <mergeCell ref="B34:F34"/>
    <mergeCell ref="B35:F35"/>
    <mergeCell ref="B36:F36"/>
    <mergeCell ref="A3:A31"/>
    <mergeCell ref="A32:A33"/>
    <mergeCell ref="F3:F31"/>
    <mergeCell ref="G3:G31"/>
  </mergeCells>
  <printOptions gridLines="1"/>
  <pageMargins left="0.739583333333333" right="0.739583333333333" top="0.739583333333333" bottom="0.739583333333333" header="0.5" footer="0.5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view="pageBreakPreview" zoomScaleNormal="100" workbookViewId="0">
      <selection activeCell="I11" sqref="I11"/>
    </sheetView>
  </sheetViews>
  <sheetFormatPr defaultColWidth="9" defaultRowHeight="13.5" outlineLevelCol="6"/>
  <cols>
    <col min="1" max="1" width="17.75" style="31" customWidth="1"/>
    <col min="2" max="2" width="7.125" style="32" customWidth="1"/>
    <col min="3" max="3" width="11.25" style="32" customWidth="1"/>
    <col min="4" max="4" width="22.25" style="32" customWidth="1"/>
    <col min="5" max="5" width="14" style="32" customWidth="1"/>
    <col min="6" max="6" width="12.875" style="33" customWidth="1"/>
    <col min="7" max="7" width="9.25" style="32" customWidth="1"/>
    <col min="8" max="16384" width="9" style="32"/>
  </cols>
  <sheetData>
    <row r="1" ht="22.5" spans="1:7">
      <c r="A1" s="34" t="s">
        <v>44</v>
      </c>
      <c r="B1" s="34"/>
      <c r="C1" s="34"/>
      <c r="D1" s="34"/>
      <c r="E1" s="34"/>
      <c r="F1" s="35"/>
      <c r="G1" s="34"/>
    </row>
    <row r="2" ht="3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8" customHeight="1" spans="1:7">
      <c r="A3" s="8" t="s">
        <v>45</v>
      </c>
      <c r="B3" s="8">
        <v>1</v>
      </c>
      <c r="C3" s="36">
        <v>4619</v>
      </c>
      <c r="D3" s="37" t="s">
        <v>46</v>
      </c>
      <c r="E3" s="38">
        <v>10</v>
      </c>
      <c r="F3" s="12" t="s">
        <v>47</v>
      </c>
      <c r="G3" s="8" t="s">
        <v>48</v>
      </c>
    </row>
    <row r="4" ht="18" customHeight="1" spans="1:7">
      <c r="A4" s="8"/>
      <c r="B4" s="8">
        <v>2</v>
      </c>
      <c r="C4" s="39">
        <v>1790</v>
      </c>
      <c r="D4" s="37" t="s">
        <v>49</v>
      </c>
      <c r="E4" s="38">
        <v>10</v>
      </c>
      <c r="F4" s="15"/>
      <c r="G4" s="8"/>
    </row>
    <row r="5" ht="18" customHeight="1" spans="1:7">
      <c r="A5" s="8"/>
      <c r="B5" s="8">
        <v>3</v>
      </c>
      <c r="C5" s="39">
        <v>29446.44</v>
      </c>
      <c r="D5" s="37" t="s">
        <v>50</v>
      </c>
      <c r="E5" s="38">
        <v>10</v>
      </c>
      <c r="F5" s="15"/>
      <c r="G5" s="8"/>
    </row>
    <row r="6" ht="18" customHeight="1" spans="1:7">
      <c r="A6" s="8"/>
      <c r="B6" s="8">
        <v>6</v>
      </c>
      <c r="C6" s="36">
        <v>1716.33</v>
      </c>
      <c r="D6" s="37" t="s">
        <v>51</v>
      </c>
      <c r="E6" s="38">
        <v>10</v>
      </c>
      <c r="F6" s="15"/>
      <c r="G6" s="8"/>
    </row>
    <row r="7" ht="18" customHeight="1" spans="1:7">
      <c r="A7" s="8"/>
      <c r="B7" s="8">
        <v>7</v>
      </c>
      <c r="C7" s="36">
        <v>5223.16</v>
      </c>
      <c r="D7" s="37" t="s">
        <v>52</v>
      </c>
      <c r="E7" s="38">
        <v>10</v>
      </c>
      <c r="F7" s="15"/>
      <c r="G7" s="8"/>
    </row>
    <row r="8" ht="18" customHeight="1" spans="1:7">
      <c r="A8" s="8"/>
      <c r="B8" s="8">
        <v>8</v>
      </c>
      <c r="C8" s="36">
        <v>5223.16</v>
      </c>
      <c r="D8" s="37" t="s">
        <v>53</v>
      </c>
      <c r="E8" s="38">
        <v>10</v>
      </c>
      <c r="F8" s="15"/>
      <c r="G8" s="8"/>
    </row>
    <row r="9" ht="18" customHeight="1" spans="1:7">
      <c r="A9" s="8"/>
      <c r="B9" s="8">
        <v>9</v>
      </c>
      <c r="C9" s="36">
        <v>5223.16</v>
      </c>
      <c r="D9" s="8" t="s">
        <v>54</v>
      </c>
      <c r="E9" s="38">
        <v>10</v>
      </c>
      <c r="F9" s="15"/>
      <c r="G9" s="8"/>
    </row>
    <row r="10" ht="18" customHeight="1" spans="1:7">
      <c r="A10" s="8"/>
      <c r="B10" s="8">
        <v>10</v>
      </c>
      <c r="C10" s="36">
        <v>5223.16</v>
      </c>
      <c r="D10" s="37" t="s">
        <v>55</v>
      </c>
      <c r="E10" s="38">
        <v>10</v>
      </c>
      <c r="F10" s="15"/>
      <c r="G10" s="8"/>
    </row>
    <row r="11" ht="18" customHeight="1" spans="1:7">
      <c r="A11" s="8"/>
      <c r="B11" s="8">
        <v>11</v>
      </c>
      <c r="C11" s="36">
        <v>5223.16</v>
      </c>
      <c r="D11" s="37" t="s">
        <v>56</v>
      </c>
      <c r="E11" s="38">
        <v>10</v>
      </c>
      <c r="F11" s="15"/>
      <c r="G11" s="8"/>
    </row>
    <row r="12" ht="18" customHeight="1" spans="1:7">
      <c r="A12" s="8"/>
      <c r="B12" s="8">
        <v>12</v>
      </c>
      <c r="C12" s="40">
        <v>361.23</v>
      </c>
      <c r="D12" s="37" t="s">
        <v>57</v>
      </c>
      <c r="E12" s="38">
        <v>10</v>
      </c>
      <c r="F12" s="15"/>
      <c r="G12" s="8"/>
    </row>
    <row r="13" ht="18" customHeight="1" spans="1:7">
      <c r="A13" s="8"/>
      <c r="B13" s="8">
        <v>13</v>
      </c>
      <c r="C13" s="36">
        <v>167.83</v>
      </c>
      <c r="D13" s="37" t="s">
        <v>58</v>
      </c>
      <c r="E13" s="38">
        <v>10</v>
      </c>
      <c r="F13" s="15"/>
      <c r="G13" s="8"/>
    </row>
    <row r="14" ht="18" customHeight="1" spans="1:7">
      <c r="A14" s="8"/>
      <c r="B14" s="8">
        <v>14</v>
      </c>
      <c r="C14" s="36">
        <v>599.58</v>
      </c>
      <c r="D14" s="37" t="s">
        <v>59</v>
      </c>
      <c r="E14" s="38">
        <v>10</v>
      </c>
      <c r="F14" s="15"/>
      <c r="G14" s="8"/>
    </row>
    <row r="15" ht="18" customHeight="1" spans="1:7">
      <c r="A15" s="8"/>
      <c r="B15" s="8">
        <v>15</v>
      </c>
      <c r="C15" s="36">
        <v>167.83</v>
      </c>
      <c r="D15" s="37" t="s">
        <v>60</v>
      </c>
      <c r="E15" s="38">
        <v>10</v>
      </c>
      <c r="F15" s="41"/>
      <c r="G15" s="8"/>
    </row>
    <row r="16" ht="205" customHeight="1" spans="1:7">
      <c r="A16" s="42" t="s">
        <v>40</v>
      </c>
      <c r="B16" s="43" t="str">
        <f>_xlfn.DISPIMG("ID_67578DC752504894810848B31EAA825F",1)</f>
        <v>=DISPIMG("ID_67578DC752504894810848B31EAA825F",1)</v>
      </c>
      <c r="C16" s="43"/>
      <c r="D16" s="43"/>
      <c r="E16" s="43"/>
      <c r="F16" s="44"/>
      <c r="G16" s="43"/>
    </row>
    <row r="17" ht="170" customHeight="1" spans="1:7">
      <c r="A17" s="42"/>
      <c r="B17" s="45" t="str">
        <f>_xlfn.DISPIMG("ID_A36EA08B727349239924DFBA3BA06ACB",1)</f>
        <v>=DISPIMG("ID_A36EA08B727349239924DFBA3BA06ACB",1)</v>
      </c>
      <c r="C17" s="45"/>
      <c r="D17" s="45"/>
      <c r="E17" s="45"/>
      <c r="F17" s="46"/>
      <c r="G17" s="45"/>
    </row>
    <row r="18" ht="169" customHeight="1" spans="1:7">
      <c r="A18" s="42" t="s">
        <v>41</v>
      </c>
      <c r="B18" s="21" t="str">
        <f>_xlfn.DISPIMG("ID_CC7ADBDAE6F8457EAF2FA334EDBC3525",1)</f>
        <v>=DISPIMG("ID_CC7ADBDAE6F8457EAF2FA334EDBC3525",1)</v>
      </c>
      <c r="C18" s="23"/>
      <c r="D18" s="23"/>
      <c r="E18" s="23"/>
      <c r="F18" s="24"/>
      <c r="G18" s="47"/>
    </row>
    <row r="19" ht="171" customHeight="1" spans="1:7">
      <c r="A19" s="42" t="s">
        <v>42</v>
      </c>
      <c r="B19" s="21" t="str">
        <f>_xlfn.DISPIMG("ID_CB72673F04874D9CB8B7FC873A526CE9",1)</f>
        <v>=DISPIMG("ID_CB72673F04874D9CB8B7FC873A526CE9",1)</v>
      </c>
      <c r="C19" s="23"/>
      <c r="D19" s="23"/>
      <c r="E19" s="23"/>
      <c r="F19" s="24"/>
      <c r="G19" s="47"/>
    </row>
    <row r="20" ht="162" customHeight="1" spans="1:7">
      <c r="A20" s="42" t="s">
        <v>43</v>
      </c>
      <c r="B20" s="21" t="str">
        <f>_xlfn.DISPIMG("ID_272E30344C1F496F9EA4FD33348CE94F",1)</f>
        <v>=DISPIMG("ID_272E30344C1F496F9EA4FD33348CE94F",1)</v>
      </c>
      <c r="C20" s="23"/>
      <c r="D20" s="23"/>
      <c r="E20" s="23"/>
      <c r="F20" s="24"/>
      <c r="G20" s="47"/>
    </row>
  </sheetData>
  <mergeCells count="10">
    <mergeCell ref="A1:G1"/>
    <mergeCell ref="B16:G16"/>
    <mergeCell ref="B17:G17"/>
    <mergeCell ref="B18:G18"/>
    <mergeCell ref="B19:G19"/>
    <mergeCell ref="B20:G20"/>
    <mergeCell ref="A3:A15"/>
    <mergeCell ref="A16:A17"/>
    <mergeCell ref="F3:F15"/>
    <mergeCell ref="G3:G15"/>
  </mergeCells>
  <printOptions horizontalCentered="1"/>
  <pageMargins left="0.314583333333333" right="0.236111111111111" top="0.708333333333333" bottom="0.389583333333333" header="0.708333333333333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4"/>
  <sheetViews>
    <sheetView tabSelected="1" view="pageBreakPreview" zoomScaleNormal="85" topLeftCell="A5" workbookViewId="0">
      <selection activeCell="H27" sqref="H27"/>
    </sheetView>
  </sheetViews>
  <sheetFormatPr defaultColWidth="9" defaultRowHeight="13.5" outlineLevelCol="7"/>
  <cols>
    <col min="1" max="1" width="27.6416666666667" customWidth="1"/>
    <col min="2" max="2" width="4.625" customWidth="1"/>
    <col min="3" max="3" width="10.625" style="1" customWidth="1"/>
    <col min="4" max="4" width="16.25" style="2" customWidth="1"/>
    <col min="5" max="5" width="11" style="2" customWidth="1"/>
    <col min="6" max="6" width="13.375" style="3" customWidth="1"/>
    <col min="7" max="7" width="18.75" customWidth="1"/>
  </cols>
  <sheetData>
    <row r="1" ht="24" spans="1:7">
      <c r="A1" s="4" t="s">
        <v>61</v>
      </c>
      <c r="B1" s="4"/>
      <c r="C1" s="5"/>
      <c r="D1" s="4"/>
      <c r="E1" s="4"/>
      <c r="F1" s="6"/>
      <c r="G1" s="4"/>
    </row>
    <row r="2" ht="3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3.8" customHeight="1" spans="1:7">
      <c r="A3" s="8" t="s">
        <v>62</v>
      </c>
      <c r="B3" s="9">
        <v>1</v>
      </c>
      <c r="C3" s="10">
        <v>499.2</v>
      </c>
      <c r="D3" s="10" t="s">
        <v>63</v>
      </c>
      <c r="E3" s="11">
        <v>10</v>
      </c>
      <c r="F3" s="12" t="s">
        <v>47</v>
      </c>
      <c r="G3" s="13" t="s">
        <v>64</v>
      </c>
    </row>
    <row r="4" ht="13.8" customHeight="1" spans="1:7">
      <c r="A4" s="8"/>
      <c r="B4" s="9">
        <v>2</v>
      </c>
      <c r="C4" s="14">
        <v>3071.98</v>
      </c>
      <c r="D4" s="14" t="s">
        <v>65</v>
      </c>
      <c r="E4" s="11">
        <v>5</v>
      </c>
      <c r="F4" s="15"/>
      <c r="G4" s="16"/>
    </row>
    <row r="5" ht="13.8" customHeight="1" spans="1:7">
      <c r="A5" s="8"/>
      <c r="B5" s="9">
        <v>3</v>
      </c>
      <c r="C5" s="14">
        <v>3071.98</v>
      </c>
      <c r="D5" s="14" t="s">
        <v>66</v>
      </c>
      <c r="E5" s="11">
        <v>5</v>
      </c>
      <c r="F5" s="15"/>
      <c r="G5" s="16"/>
    </row>
    <row r="6" ht="13.8" customHeight="1" spans="1:7">
      <c r="A6" s="8"/>
      <c r="B6" s="9">
        <v>4</v>
      </c>
      <c r="C6" s="14">
        <v>1235.75</v>
      </c>
      <c r="D6" s="14" t="s">
        <v>67</v>
      </c>
      <c r="E6" s="11">
        <v>8</v>
      </c>
      <c r="F6" s="15"/>
      <c r="G6" s="16"/>
    </row>
    <row r="7" ht="13.8" customHeight="1" spans="1:7">
      <c r="A7" s="8"/>
      <c r="B7" s="9">
        <v>5</v>
      </c>
      <c r="C7" s="14">
        <v>1235.75</v>
      </c>
      <c r="D7" s="14" t="s">
        <v>68</v>
      </c>
      <c r="E7" s="11">
        <v>5</v>
      </c>
      <c r="F7" s="15"/>
      <c r="G7" s="16"/>
    </row>
    <row r="8" ht="13.8" customHeight="1" spans="1:7">
      <c r="A8" s="8"/>
      <c r="B8" s="9">
        <v>6</v>
      </c>
      <c r="C8" s="14">
        <v>1235.75</v>
      </c>
      <c r="D8" s="14" t="s">
        <v>69</v>
      </c>
      <c r="E8" s="11">
        <v>8</v>
      </c>
      <c r="F8" s="15"/>
      <c r="G8" s="16"/>
    </row>
    <row r="9" ht="13.8" customHeight="1" spans="1:7">
      <c r="A9" s="8"/>
      <c r="B9" s="9">
        <v>7</v>
      </c>
      <c r="C9" s="14">
        <v>1235.75</v>
      </c>
      <c r="D9" s="14" t="s">
        <v>70</v>
      </c>
      <c r="E9" s="11">
        <v>5</v>
      </c>
      <c r="F9" s="15"/>
      <c r="G9" s="16"/>
    </row>
    <row r="10" ht="13.8" customHeight="1" spans="1:7">
      <c r="A10" s="8"/>
      <c r="B10" s="9">
        <v>8</v>
      </c>
      <c r="C10" s="14">
        <v>1235.78</v>
      </c>
      <c r="D10" s="14" t="s">
        <v>71</v>
      </c>
      <c r="E10" s="11">
        <v>5</v>
      </c>
      <c r="F10" s="15"/>
      <c r="G10" s="16"/>
    </row>
    <row r="11" ht="13.8" customHeight="1" spans="1:7">
      <c r="A11" s="8"/>
      <c r="B11" s="9">
        <v>9</v>
      </c>
      <c r="C11" s="10">
        <v>615.07</v>
      </c>
      <c r="D11" s="10" t="s">
        <v>72</v>
      </c>
      <c r="E11" s="11">
        <v>10</v>
      </c>
      <c r="F11" s="15"/>
      <c r="G11" s="16"/>
    </row>
    <row r="12" ht="13.8" customHeight="1" spans="1:7">
      <c r="A12" s="8"/>
      <c r="B12" s="9">
        <v>10</v>
      </c>
      <c r="C12" s="10">
        <v>637.78</v>
      </c>
      <c r="D12" s="10" t="s">
        <v>73</v>
      </c>
      <c r="E12" s="11">
        <v>5</v>
      </c>
      <c r="F12" s="15"/>
      <c r="G12" s="16"/>
    </row>
    <row r="13" ht="13.8" customHeight="1" spans="1:7">
      <c r="A13" s="8"/>
      <c r="B13" s="9">
        <v>11</v>
      </c>
      <c r="C13" s="14">
        <v>3180.68</v>
      </c>
      <c r="D13" s="14" t="s">
        <v>74</v>
      </c>
      <c r="E13" s="11">
        <v>8</v>
      </c>
      <c r="F13" s="15"/>
      <c r="G13" s="16"/>
    </row>
    <row r="14" ht="13.8" customHeight="1" spans="1:7">
      <c r="A14" s="8"/>
      <c r="B14" s="9">
        <v>12</v>
      </c>
      <c r="C14" s="14">
        <v>3180.68</v>
      </c>
      <c r="D14" s="14" t="s">
        <v>75</v>
      </c>
      <c r="E14" s="11">
        <v>5</v>
      </c>
      <c r="F14" s="15"/>
      <c r="G14" s="16"/>
    </row>
    <row r="15" ht="13.8" customHeight="1" spans="1:7">
      <c r="A15" s="8"/>
      <c r="B15" s="9">
        <v>13</v>
      </c>
      <c r="C15" s="14">
        <v>3180.68</v>
      </c>
      <c r="D15" s="14" t="s">
        <v>76</v>
      </c>
      <c r="E15" s="11">
        <v>5</v>
      </c>
      <c r="F15" s="15"/>
      <c r="G15" s="16"/>
    </row>
    <row r="16" ht="13.8" customHeight="1" spans="1:7">
      <c r="A16" s="8"/>
      <c r="B16" s="9">
        <v>14</v>
      </c>
      <c r="C16" s="14">
        <v>885.02</v>
      </c>
      <c r="D16" s="14" t="s">
        <v>77</v>
      </c>
      <c r="E16" s="11">
        <v>5</v>
      </c>
      <c r="F16" s="15"/>
      <c r="G16" s="16"/>
    </row>
    <row r="17" ht="13.8" customHeight="1" spans="1:7">
      <c r="A17" s="8"/>
      <c r="B17" s="9">
        <v>15</v>
      </c>
      <c r="C17" s="14">
        <v>885.02</v>
      </c>
      <c r="D17" s="14" t="s">
        <v>78</v>
      </c>
      <c r="E17" s="11">
        <v>5</v>
      </c>
      <c r="F17" s="15"/>
      <c r="G17" s="16"/>
    </row>
    <row r="18" ht="13.8" customHeight="1" spans="1:7">
      <c r="A18" s="8"/>
      <c r="B18" s="9">
        <v>16</v>
      </c>
      <c r="C18" s="14">
        <v>885.02</v>
      </c>
      <c r="D18" s="14" t="s">
        <v>79</v>
      </c>
      <c r="E18" s="11">
        <v>5</v>
      </c>
      <c r="F18" s="15"/>
      <c r="G18" s="16"/>
    </row>
    <row r="19" ht="13.8" customHeight="1" spans="1:7">
      <c r="A19" s="8"/>
      <c r="B19" s="9">
        <v>17</v>
      </c>
      <c r="C19" s="17">
        <v>698</v>
      </c>
      <c r="D19" s="17" t="s">
        <v>80</v>
      </c>
      <c r="E19" s="11">
        <v>10</v>
      </c>
      <c r="F19" s="15"/>
      <c r="G19" s="16"/>
    </row>
    <row r="20" ht="13.8" customHeight="1" spans="1:7">
      <c r="A20" s="8"/>
      <c r="B20" s="9">
        <v>18</v>
      </c>
      <c r="C20" s="14">
        <v>3054.85</v>
      </c>
      <c r="D20" s="14" t="s">
        <v>81</v>
      </c>
      <c r="E20" s="11">
        <v>8</v>
      </c>
      <c r="F20" s="15"/>
      <c r="G20" s="16"/>
    </row>
    <row r="21" ht="13.8" customHeight="1" spans="1:7">
      <c r="A21" s="8"/>
      <c r="B21" s="9">
        <v>19</v>
      </c>
      <c r="C21" s="14">
        <v>3054.84</v>
      </c>
      <c r="D21" s="14" t="s">
        <v>82</v>
      </c>
      <c r="E21" s="11">
        <v>5</v>
      </c>
      <c r="F21" s="15"/>
      <c r="G21" s="16"/>
    </row>
    <row r="22" ht="13.8" customHeight="1" spans="1:7">
      <c r="A22" s="8"/>
      <c r="B22" s="9">
        <v>20</v>
      </c>
      <c r="C22" s="14">
        <v>3054.84</v>
      </c>
      <c r="D22" s="14" t="s">
        <v>83</v>
      </c>
      <c r="E22" s="11">
        <v>5</v>
      </c>
      <c r="F22" s="15"/>
      <c r="G22" s="16"/>
    </row>
    <row r="23" ht="13.8" customHeight="1" spans="1:7">
      <c r="A23" s="8"/>
      <c r="B23" s="9">
        <v>21</v>
      </c>
      <c r="C23" s="14">
        <v>1241.96</v>
      </c>
      <c r="D23" s="14" t="s">
        <v>84</v>
      </c>
      <c r="E23" s="11">
        <v>8</v>
      </c>
      <c r="F23" s="15"/>
      <c r="G23" s="16"/>
    </row>
    <row r="24" ht="13.8" customHeight="1" spans="1:7">
      <c r="A24" s="8"/>
      <c r="B24" s="9">
        <v>22</v>
      </c>
      <c r="C24" s="14">
        <v>1241.96</v>
      </c>
      <c r="D24" s="14" t="s">
        <v>85</v>
      </c>
      <c r="E24" s="11">
        <v>5</v>
      </c>
      <c r="F24" s="15"/>
      <c r="G24" s="16"/>
    </row>
    <row r="25" ht="13.8" customHeight="1" spans="1:7">
      <c r="A25" s="8"/>
      <c r="B25" s="9">
        <v>23</v>
      </c>
      <c r="C25" s="14">
        <v>1241.96</v>
      </c>
      <c r="D25" s="14" t="s">
        <v>86</v>
      </c>
      <c r="E25" s="11">
        <v>5</v>
      </c>
      <c r="F25" s="15"/>
      <c r="G25" s="16"/>
    </row>
    <row r="26" ht="13.8" customHeight="1" spans="1:7">
      <c r="A26" s="8"/>
      <c r="B26" s="9">
        <v>24</v>
      </c>
      <c r="C26" s="14">
        <v>1241.96</v>
      </c>
      <c r="D26" s="14" t="s">
        <v>87</v>
      </c>
      <c r="E26" s="11">
        <v>5</v>
      </c>
      <c r="F26" s="15"/>
      <c r="G26" s="16"/>
    </row>
    <row r="27" ht="13.8" customHeight="1" spans="1:7">
      <c r="A27" s="8"/>
      <c r="B27" s="9">
        <v>25</v>
      </c>
      <c r="C27" s="14">
        <v>1241.96</v>
      </c>
      <c r="D27" s="14" t="s">
        <v>88</v>
      </c>
      <c r="E27" s="11">
        <v>8</v>
      </c>
      <c r="F27" s="15"/>
      <c r="G27" s="16"/>
    </row>
    <row r="28" ht="13.8" customHeight="1" spans="1:7">
      <c r="A28" s="8"/>
      <c r="B28" s="9">
        <v>26</v>
      </c>
      <c r="C28" s="14">
        <v>1241.96</v>
      </c>
      <c r="D28" s="14" t="s">
        <v>89</v>
      </c>
      <c r="E28" s="11">
        <v>5</v>
      </c>
      <c r="F28" s="15"/>
      <c r="G28" s="16"/>
    </row>
    <row r="29" ht="13.8" customHeight="1" spans="1:7">
      <c r="A29" s="8"/>
      <c r="B29" s="9">
        <v>27</v>
      </c>
      <c r="C29" s="14">
        <v>1241.96</v>
      </c>
      <c r="D29" s="14" t="s">
        <v>90</v>
      </c>
      <c r="E29" s="11">
        <v>5</v>
      </c>
      <c r="F29" s="15"/>
      <c r="G29" s="16"/>
    </row>
    <row r="30" ht="13.8" customHeight="1" spans="1:7">
      <c r="A30" s="8"/>
      <c r="B30" s="9">
        <v>28</v>
      </c>
      <c r="C30" s="14">
        <v>1241.96</v>
      </c>
      <c r="D30" s="14" t="s">
        <v>91</v>
      </c>
      <c r="E30" s="11">
        <v>5</v>
      </c>
      <c r="F30" s="15"/>
      <c r="G30" s="16"/>
    </row>
    <row r="31" ht="13.8" customHeight="1" spans="1:7">
      <c r="A31" s="8"/>
      <c r="B31" s="9">
        <v>29</v>
      </c>
      <c r="C31" s="18">
        <v>3054.88</v>
      </c>
      <c r="D31" s="18" t="s">
        <v>92</v>
      </c>
      <c r="E31" s="11">
        <v>10</v>
      </c>
      <c r="F31" s="15"/>
      <c r="G31" s="16"/>
    </row>
    <row r="32" ht="13.8" customHeight="1" spans="1:7">
      <c r="A32" s="8"/>
      <c r="B32" s="9">
        <v>30</v>
      </c>
      <c r="C32" s="14">
        <v>3054.88</v>
      </c>
      <c r="D32" s="14" t="s">
        <v>93</v>
      </c>
      <c r="E32" s="11">
        <v>5</v>
      </c>
      <c r="F32" s="15"/>
      <c r="G32" s="16"/>
    </row>
    <row r="33" ht="13.8" customHeight="1" spans="1:8">
      <c r="A33" s="8"/>
      <c r="B33" s="9">
        <v>31</v>
      </c>
      <c r="C33" s="19">
        <v>3054.88</v>
      </c>
      <c r="D33" s="14" t="s">
        <v>94</v>
      </c>
      <c r="E33" s="11">
        <v>5</v>
      </c>
      <c r="F33" s="15"/>
      <c r="G33" s="16"/>
    </row>
    <row r="34" ht="13.8" customHeight="1" spans="1:8">
      <c r="A34" s="8"/>
      <c r="B34" s="9">
        <v>32</v>
      </c>
      <c r="C34" s="14">
        <v>1241.77</v>
      </c>
      <c r="D34" s="14" t="s">
        <v>95</v>
      </c>
      <c r="E34" s="11">
        <v>10</v>
      </c>
      <c r="F34" s="15"/>
      <c r="G34" s="16"/>
    </row>
    <row r="35" ht="13.8" customHeight="1" spans="1:8">
      <c r="A35" s="8"/>
      <c r="B35" s="9">
        <v>33</v>
      </c>
      <c r="C35" s="14">
        <v>1241.77</v>
      </c>
      <c r="D35" s="14" t="s">
        <v>96</v>
      </c>
      <c r="E35" s="11">
        <v>5</v>
      </c>
      <c r="F35" s="15"/>
      <c r="G35" s="16"/>
    </row>
    <row r="36" ht="13.8" customHeight="1" spans="1:8">
      <c r="A36" s="8"/>
      <c r="B36" s="9">
        <v>34</v>
      </c>
      <c r="C36" s="14">
        <v>1241.77</v>
      </c>
      <c r="D36" s="14" t="s">
        <v>97</v>
      </c>
      <c r="E36" s="11">
        <v>5</v>
      </c>
      <c r="F36" s="15"/>
      <c r="G36" s="16"/>
    </row>
    <row r="37" ht="13.8" customHeight="1" spans="1:8">
      <c r="A37" s="8"/>
      <c r="B37" s="9">
        <v>35</v>
      </c>
      <c r="C37" s="14">
        <v>1241.77</v>
      </c>
      <c r="D37" s="14" t="s">
        <v>98</v>
      </c>
      <c r="E37" s="11">
        <v>5</v>
      </c>
      <c r="F37" s="15"/>
      <c r="G37" s="16"/>
    </row>
    <row r="38" ht="13.8" customHeight="1" spans="1:8">
      <c r="A38" s="8"/>
      <c r="B38" s="9">
        <v>36</v>
      </c>
      <c r="C38" s="17">
        <v>1077.77</v>
      </c>
      <c r="D38" s="17" t="s">
        <v>99</v>
      </c>
      <c r="E38" s="11">
        <v>10</v>
      </c>
      <c r="F38" s="15"/>
      <c r="G38" s="16"/>
    </row>
    <row r="39" ht="13.8" customHeight="1" spans="1:8">
      <c r="A39" s="8"/>
      <c r="B39" s="9">
        <v>37</v>
      </c>
      <c r="C39" s="14">
        <v>1241.77</v>
      </c>
      <c r="D39" s="14" t="s">
        <v>100</v>
      </c>
      <c r="E39" s="11">
        <v>5</v>
      </c>
      <c r="F39" s="15"/>
      <c r="G39" s="16"/>
    </row>
    <row r="40" ht="13.8" customHeight="1" spans="1:8">
      <c r="A40" s="8"/>
      <c r="B40" s="9">
        <v>38</v>
      </c>
      <c r="C40" s="14">
        <v>1241.77</v>
      </c>
      <c r="D40" s="14" t="s">
        <v>101</v>
      </c>
      <c r="E40" s="11">
        <v>5</v>
      </c>
      <c r="F40" s="15"/>
      <c r="G40" s="16"/>
    </row>
    <row r="41" ht="13.8" customHeight="1" spans="1:8">
      <c r="A41" s="8"/>
      <c r="B41" s="9">
        <v>39</v>
      </c>
      <c r="C41" s="14">
        <v>1241.77</v>
      </c>
      <c r="D41" s="14" t="s">
        <v>102</v>
      </c>
      <c r="E41" s="11">
        <v>5</v>
      </c>
      <c r="F41" s="15"/>
      <c r="G41" s="16"/>
    </row>
    <row r="42" ht="153" customHeight="1" spans="1:8">
      <c r="A42" s="20" t="s">
        <v>40</v>
      </c>
      <c r="B42" s="21" t="str">
        <f>_xlfn.DISPIMG("ID_87B4F07DD4634E5E89C6CDFD1ABA589E",1)</f>
        <v>=DISPIMG("ID_87B4F07DD4634E5E89C6CDFD1ABA589E",1)</v>
      </c>
      <c r="C42" s="22"/>
      <c r="D42" s="23"/>
      <c r="E42" s="23"/>
      <c r="F42" s="24"/>
      <c r="G42" s="25"/>
    </row>
    <row r="43" ht="198" customHeight="1" spans="1:8">
      <c r="A43" s="26"/>
      <c r="B43" s="21" t="str">
        <f>_xlfn.DISPIMG("ID_74F3B7F7FC3749A69035E0882A7ACE09",1)</f>
        <v>=DISPIMG("ID_74F3B7F7FC3749A69035E0882A7ACE09",1)</v>
      </c>
      <c r="C43" s="22"/>
      <c r="D43" s="23"/>
      <c r="E43" s="23"/>
      <c r="F43" s="24"/>
      <c r="G43" s="25"/>
    </row>
    <row r="44" ht="170" customHeight="1" spans="1:8">
      <c r="A44" s="27" t="s">
        <v>41</v>
      </c>
      <c r="B44" s="21" t="str">
        <f>_xlfn.DISPIMG("ID_9557C45EAD0446DB896605E4FA3DAEEC",1)</f>
        <v>=DISPIMG("ID_9557C45EAD0446DB896605E4FA3DAEEC",1)</v>
      </c>
      <c r="C44" s="22"/>
      <c r="D44" s="23"/>
      <c r="E44" s="23"/>
      <c r="F44" s="24"/>
      <c r="G44" s="28"/>
      <c r="H44" s="29"/>
    </row>
    <row r="45" ht="179" customHeight="1" spans="1:8">
      <c r="A45" s="27" t="s">
        <v>42</v>
      </c>
      <c r="B45" s="21" t="str">
        <f>_xlfn.DISPIMG("ID_6A9CFACC7E1340DC86490EE6CE273270",1)</f>
        <v>=DISPIMG("ID_6A9CFACC7E1340DC86490EE6CE273270",1)</v>
      </c>
      <c r="C45" s="22"/>
      <c r="D45" s="23"/>
      <c r="E45" s="23"/>
      <c r="F45" s="24"/>
      <c r="G45" s="28"/>
      <c r="H45" s="29"/>
    </row>
    <row r="46" ht="172" customHeight="1" spans="1:8">
      <c r="A46" s="27" t="s">
        <v>43</v>
      </c>
      <c r="B46" s="21" t="str">
        <f>_xlfn.DISPIMG("ID_AF0500C83C9B48538F64BB8DD64F728A",1)</f>
        <v>=DISPIMG("ID_AF0500C83C9B48538F64BB8DD64F728A",1)</v>
      </c>
      <c r="C46" s="22"/>
      <c r="D46" s="23"/>
      <c r="E46" s="23"/>
      <c r="F46" s="24"/>
      <c r="G46" s="28"/>
      <c r="H46" s="29"/>
    </row>
    <row r="47" spans="1:8">
      <c r="A47" s="29"/>
      <c r="B47" s="29"/>
      <c r="F47" s="30"/>
      <c r="G47" s="29"/>
      <c r="H47" s="29"/>
    </row>
    <row r="48" spans="1:8">
      <c r="A48" s="29"/>
      <c r="B48" s="29"/>
      <c r="F48" s="30"/>
      <c r="G48" s="29"/>
      <c r="H48" s="29"/>
    </row>
    <row r="49" spans="1:8">
      <c r="A49" s="29"/>
      <c r="B49" s="29"/>
      <c r="F49" s="30"/>
      <c r="G49" s="29"/>
      <c r="H49" s="29"/>
    </row>
    <row r="50" spans="1:8">
      <c r="A50" s="29"/>
      <c r="B50" s="29"/>
      <c r="F50" s="30"/>
      <c r="G50" s="29"/>
      <c r="H50" s="29"/>
    </row>
    <row r="51" spans="1:8">
      <c r="A51" s="29"/>
      <c r="B51" s="29"/>
      <c r="F51" s="30"/>
      <c r="G51" s="29"/>
      <c r="H51" s="29"/>
    </row>
    <row r="52" spans="1:8">
      <c r="A52" s="29"/>
      <c r="B52" s="29"/>
      <c r="F52" s="30"/>
      <c r="G52" s="29"/>
      <c r="H52" s="29"/>
    </row>
    <row r="53" spans="1:8">
      <c r="A53" s="29"/>
      <c r="B53" s="29"/>
      <c r="F53" s="30"/>
      <c r="G53" s="29"/>
      <c r="H53" s="29"/>
    </row>
    <row r="54" spans="1:8">
      <c r="A54" s="29"/>
      <c r="B54" s="29"/>
      <c r="F54" s="30"/>
      <c r="G54" s="29"/>
      <c r="H54" s="29"/>
    </row>
    <row r="55" spans="1:8">
      <c r="A55" s="29"/>
      <c r="B55" s="29"/>
      <c r="F55" s="30"/>
      <c r="G55" s="29"/>
      <c r="H55" s="29"/>
    </row>
    <row r="56" spans="1:8">
      <c r="A56" s="29"/>
      <c r="B56" s="29"/>
      <c r="F56" s="30"/>
      <c r="G56" s="29"/>
      <c r="H56" s="29"/>
    </row>
    <row r="57" spans="1:8">
      <c r="A57" s="29"/>
      <c r="B57" s="29"/>
      <c r="F57" s="30"/>
      <c r="G57" s="29"/>
      <c r="H57" s="29"/>
    </row>
    <row r="58" spans="1:8">
      <c r="A58" s="29"/>
      <c r="B58" s="29"/>
      <c r="F58" s="30"/>
      <c r="G58" s="29"/>
      <c r="H58" s="29"/>
    </row>
    <row r="59" spans="1:8">
      <c r="A59" s="29"/>
      <c r="B59" s="29"/>
      <c r="F59" s="30"/>
      <c r="G59" s="29"/>
      <c r="H59" s="29"/>
    </row>
    <row r="60" spans="1:8">
      <c r="A60" s="29"/>
      <c r="B60" s="29"/>
      <c r="F60" s="30"/>
      <c r="G60" s="29"/>
      <c r="H60" s="29"/>
    </row>
    <row r="61" spans="1:8">
      <c r="A61" s="29"/>
      <c r="B61" s="29"/>
      <c r="F61" s="30"/>
      <c r="G61" s="29"/>
      <c r="H61" s="29"/>
    </row>
    <row r="62" spans="1:8">
      <c r="A62" s="29"/>
      <c r="B62" s="29"/>
      <c r="F62" s="30"/>
      <c r="G62" s="29"/>
      <c r="H62" s="29"/>
    </row>
    <row r="63" spans="1:8">
      <c r="A63" s="29"/>
      <c r="B63" s="29"/>
      <c r="F63" s="30"/>
      <c r="G63" s="29"/>
      <c r="H63" s="29"/>
    </row>
    <row r="64" spans="1:8">
      <c r="A64" s="29"/>
      <c r="B64" s="29"/>
      <c r="F64" s="30"/>
      <c r="G64" s="29"/>
      <c r="H64" s="29"/>
    </row>
    <row r="65" spans="1:8">
      <c r="A65" s="29"/>
      <c r="B65" s="29"/>
      <c r="F65" s="30"/>
      <c r="G65" s="29"/>
      <c r="H65" s="29"/>
    </row>
    <row r="66" spans="1:8">
      <c r="A66" s="29"/>
      <c r="B66" s="29"/>
      <c r="F66" s="30"/>
      <c r="G66" s="29"/>
      <c r="H66" s="29"/>
    </row>
    <row r="67" spans="1:8">
      <c r="A67" s="29"/>
      <c r="B67" s="29"/>
      <c r="F67" s="30"/>
      <c r="G67" s="29"/>
      <c r="H67" s="29"/>
    </row>
    <row r="68" spans="1:8">
      <c r="A68" s="29"/>
      <c r="B68" s="29"/>
      <c r="F68" s="30"/>
      <c r="G68" s="29"/>
      <c r="H68" s="29"/>
    </row>
    <row r="69" spans="1:8">
      <c r="A69" s="29"/>
      <c r="B69" s="29"/>
      <c r="F69" s="30"/>
      <c r="G69" s="29"/>
      <c r="H69" s="29"/>
    </row>
    <row r="70" spans="1:8">
      <c r="A70" s="29"/>
      <c r="B70" s="29"/>
      <c r="F70" s="30"/>
      <c r="G70" s="29"/>
      <c r="H70" s="29"/>
    </row>
    <row r="71" spans="1:8">
      <c r="A71" s="29"/>
      <c r="B71" s="29"/>
      <c r="F71" s="30"/>
      <c r="G71" s="29"/>
      <c r="H71" s="29"/>
    </row>
    <row r="72" spans="1:8">
      <c r="A72" s="29"/>
      <c r="B72" s="29"/>
      <c r="F72" s="30"/>
      <c r="G72" s="29"/>
      <c r="H72" s="29"/>
    </row>
    <row r="73" spans="1:8">
      <c r="A73" s="29"/>
      <c r="B73" s="29"/>
      <c r="F73" s="30"/>
      <c r="G73" s="29"/>
      <c r="H73" s="29"/>
    </row>
    <row r="74" spans="1:8">
      <c r="A74" s="29"/>
      <c r="B74" s="29"/>
      <c r="F74" s="30"/>
      <c r="G74" s="29"/>
      <c r="H74" s="29"/>
    </row>
  </sheetData>
  <autoFilter xmlns:etc="http://www.wps.cn/officeDocument/2017/etCustomData" ref="A2:H46" etc:filterBottomFollowUsedRange="0">
    <extLst/>
  </autoFilter>
  <mergeCells count="10">
    <mergeCell ref="A1:G1"/>
    <mergeCell ref="B42:F42"/>
    <mergeCell ref="B43:F43"/>
    <mergeCell ref="B44:F44"/>
    <mergeCell ref="B45:F45"/>
    <mergeCell ref="B46:F46"/>
    <mergeCell ref="A3:A41"/>
    <mergeCell ref="A42:A43"/>
    <mergeCell ref="F3:F41"/>
    <mergeCell ref="G3:G41"/>
  </mergeCells>
  <printOptions gridLines="1"/>
  <pageMargins left="0.739583333333333" right="0.739583333333333" top="0.739583333333333" bottom="0.739583333333333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1.石桥仓储物流加工园</vt:lpstr>
      <vt:lpstr>2.六盘水先进装备制造产业园</vt:lpstr>
      <vt:lpstr>3.闽商科技产业园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蘑菇大王</cp:lastModifiedBy>
  <dcterms:created xsi:type="dcterms:W3CDTF">2025-03-04T08:23:00Z</dcterms:created>
  <dcterms:modified xsi:type="dcterms:W3CDTF">2026-01-22T01:17:11Z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15DCFF61F8B844C4BC2D73BA3414FD04_13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