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7945" windowHeight="12375" firstSheet="1"/>
  </bookViews>
  <sheets>
    <sheet name="下麦西Y+公寓2号楼部分公寓" sheetId="98" r:id="rId1"/>
    <sheet name="收益法公式倒算年租金 (连廊)" sheetId="94" state="hidden" r:id="rId2"/>
  </sheets>
  <externalReferences>
    <externalReference r:id="rId3"/>
  </externalReferences>
  <definedNames>
    <definedName name="a">#REF!</definedName>
    <definedName name="aa">#REF!</definedName>
    <definedName name="cost">#REF!</definedName>
    <definedName name="Database" hidden="1">#REF!</definedName>
    <definedName name="dw">[1]单位库!$A$1:$A$65536</definedName>
    <definedName name="PRCGAAP">#REF!</definedName>
    <definedName name="PRCGAAP2">#REF!</definedName>
    <definedName name="_xlnm.Print_Area" hidden="1">#REF!</definedName>
    <definedName name="Print_Area_MI">#REF!</definedName>
    <definedName name="Work_Program_By_Area_List">#REF!</definedName>
    <definedName name="都是反而行业v">#REF!</definedName>
    <definedName name="方便呢报复文火额">#REF!</definedName>
    <definedName name="高位水池">#REF!</definedName>
    <definedName name="红金龙">#REF!</definedName>
    <definedName name="汇率">#REF!</definedName>
    <definedName name="年初短期投资">#REF!</definedName>
    <definedName name="年初货币资金">#REF!</definedName>
    <definedName name="年初应收票据">#REF!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云星中路">#REF!</definedName>
    <definedName name="전">#REF!</definedName>
    <definedName name="주택사업본부">#REF!</definedName>
    <definedName name="철구사업본부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<sst xmlns="http://schemas.openxmlformats.org/spreadsheetml/2006/main" count="205" uniqueCount="196">
  <si>
    <t>招租标的清单</t>
  </si>
  <si>
    <t>标的序号</t>
  </si>
  <si>
    <t>资产名称</t>
  </si>
  <si>
    <t>招租面积（建筑面积）（㎡）</t>
  </si>
  <si>
    <t>租期
含及以内（年）</t>
  </si>
  <si>
    <t>月租金
（元/㎡）</t>
  </si>
  <si>
    <t>交易保证金（元）</t>
  </si>
  <si>
    <t>履约保证金（元）</t>
  </si>
  <si>
    <t>租金支付方式</t>
  </si>
  <si>
    <t>用途限制</t>
  </si>
  <si>
    <t>递增率</t>
  </si>
  <si>
    <t>经营准备期</t>
  </si>
  <si>
    <t>是否有原承租户(如有，需填写原承租户名称，原租赁合同截止日期）</t>
  </si>
  <si>
    <t>是否办理不动产权证及权证号</t>
  </si>
  <si>
    <t>证载权利人</t>
  </si>
  <si>
    <t>招租标的是否涉及查封、担保</t>
  </si>
  <si>
    <t>招租标的涉及共有或其他权力的，是否取得相关权力人认可</t>
  </si>
  <si>
    <t>承租方性质要求</t>
  </si>
  <si>
    <t>承租方资格条件</t>
  </si>
  <si>
    <t>备注</t>
  </si>
  <si>
    <t>原承租户名称</t>
  </si>
  <si>
    <t>原租赁合同截止日期</t>
  </si>
  <si>
    <t>（二号楼）1-2-1</t>
  </si>
  <si>
    <t>10（具体以《现场踏勘确认书》和《租赁合同》为准）</t>
  </si>
  <si>
    <t>13-20</t>
  </si>
  <si>
    <t>具体以《现场踏勘确认书》和《租赁合同》为准</t>
  </si>
  <si>
    <t>符合国家法律法规的行业</t>
  </si>
  <si>
    <t>具体以《现场踏勘确认书 》和《租赁合同》为准</t>
  </si>
  <si>
    <t>无</t>
  </si>
  <si>
    <t>已办理</t>
  </si>
  <si>
    <t>贵阳地铁置业有限公司</t>
  </si>
  <si>
    <t>法人、自然人、其他组织</t>
  </si>
  <si>
    <t>（二号楼）1-3-8</t>
  </si>
  <si>
    <t>（二号楼）1-4-1</t>
  </si>
  <si>
    <t>（二号楼）1-4-2</t>
  </si>
  <si>
    <t>（二号楼）1-4-3</t>
  </si>
  <si>
    <t>（二号楼）1-4-4</t>
  </si>
  <si>
    <t>（二号楼）1-4-5</t>
  </si>
  <si>
    <t>（二号楼）1-4-6</t>
  </si>
  <si>
    <t>（二号楼）1-4-7</t>
  </si>
  <si>
    <t>（二号楼）1-4-8</t>
  </si>
  <si>
    <t>（二号楼）1-4-9</t>
  </si>
  <si>
    <t>（二号楼）1-4-10</t>
  </si>
  <si>
    <t>（二号楼）1-4-11</t>
  </si>
  <si>
    <t>（二号楼）1-4-12</t>
  </si>
  <si>
    <t>（二号楼）1-4-13</t>
  </si>
  <si>
    <t>（二号楼）1-4-14</t>
  </si>
  <si>
    <t>（二号楼）1-4-15</t>
  </si>
  <si>
    <t>（二号楼）1-4-16</t>
  </si>
  <si>
    <t>（二号楼）1-4-17</t>
  </si>
  <si>
    <t>（二号楼）1-4-18</t>
  </si>
  <si>
    <t>（二号楼）1-4-19</t>
  </si>
  <si>
    <t>（二号楼）1-5-1</t>
  </si>
  <si>
    <t>（二号楼）1-5-2</t>
  </si>
  <si>
    <t>（二号楼）1-5-3</t>
  </si>
  <si>
    <t>（二号楼）1-5-4</t>
  </si>
  <si>
    <t>（二号楼）1-5-5</t>
  </si>
  <si>
    <t>（二号楼）1-5-6</t>
  </si>
  <si>
    <t>（二号楼）1-5-7</t>
  </si>
  <si>
    <t>（二号楼）1-5-8</t>
  </si>
  <si>
    <t>（二号楼）1-5-9</t>
  </si>
  <si>
    <t>（二号楼）1-5-10</t>
  </si>
  <si>
    <t>（二号楼）1-5-11</t>
  </si>
  <si>
    <t>（二号楼）1-5-12</t>
  </si>
  <si>
    <t>（二号楼）1-5-13</t>
  </si>
  <si>
    <t>（二号楼）1-5-14</t>
  </si>
  <si>
    <t>（二号楼）1-5-15</t>
  </si>
  <si>
    <t>（二号楼）1-5-16</t>
  </si>
  <si>
    <t>（二号楼）1-5-17</t>
  </si>
  <si>
    <t>（二号楼）1-5-18</t>
  </si>
  <si>
    <t>（二号楼）1-5-19</t>
  </si>
  <si>
    <t>（二号楼）1-6-1</t>
  </si>
  <si>
    <t>（二号楼）1-6-2</t>
  </si>
  <si>
    <t>（二号楼）1-6-3</t>
  </si>
  <si>
    <t>（二号楼）1-6-4</t>
  </si>
  <si>
    <t>（二号楼）1-6-7</t>
  </si>
  <si>
    <t>（二号楼）1-6-8</t>
  </si>
  <si>
    <t>（二号楼）1-6-10</t>
  </si>
  <si>
    <t>（二号楼）1-6-11</t>
  </si>
  <si>
    <t>（二号楼）1-6-12</t>
  </si>
  <si>
    <t>（二号楼）1-6-16</t>
  </si>
  <si>
    <t>（二号楼）1-6-19</t>
  </si>
  <si>
    <t>（二号楼）1-7-1</t>
  </si>
  <si>
    <t>（二号楼）1-7-2</t>
  </si>
  <si>
    <t>（二号楼）1-7-3</t>
  </si>
  <si>
    <t>（二号楼）1-7-4</t>
  </si>
  <si>
    <t>（二号楼）1-7-11</t>
  </si>
  <si>
    <t>（二号楼）1-7-15</t>
  </si>
  <si>
    <t>（二号楼）1-7-16</t>
  </si>
  <si>
    <t>（二号楼）1-8-1</t>
  </si>
  <si>
    <t>（二号楼）1-8-2</t>
  </si>
  <si>
    <t>（二号楼）1-8-3</t>
  </si>
  <si>
    <t>（二号楼）1-8-4</t>
  </si>
  <si>
    <t>（二号楼）1-8-5</t>
  </si>
  <si>
    <t>（二号楼）1-8-6</t>
  </si>
  <si>
    <t>（二号楼）1-8-7</t>
  </si>
  <si>
    <t>（二号楼）1-8-8</t>
  </si>
  <si>
    <t>（二号楼）1-8-9</t>
  </si>
  <si>
    <t>（二号楼）1-8-10</t>
  </si>
  <si>
    <t>（二号楼）1-8-11</t>
  </si>
  <si>
    <t>（二号楼）1-8-12</t>
  </si>
  <si>
    <t>（二号楼）1-8-13</t>
  </si>
  <si>
    <t>（二号楼）1-8-14</t>
  </si>
  <si>
    <t>（二号楼）1-8-15</t>
  </si>
  <si>
    <t>（二号楼）1-8-16</t>
  </si>
  <si>
    <t>（二号楼）1-8-17</t>
  </si>
  <si>
    <t>（二号楼）1-8-18</t>
  </si>
  <si>
    <t>（二号楼）1-8-19</t>
  </si>
  <si>
    <t>（二号楼）1-9-15</t>
  </si>
  <si>
    <t>（二号楼）1-13-1</t>
  </si>
  <si>
    <t>（二号楼）1-13-2</t>
  </si>
  <si>
    <t>（二号楼）1-13-3</t>
  </si>
  <si>
    <t>（二号楼）1-13-4</t>
  </si>
  <si>
    <t>（二号楼）1-13-5</t>
  </si>
  <si>
    <t>（二号楼）1-13-6</t>
  </si>
  <si>
    <t>（二号楼）1-13-7</t>
  </si>
  <si>
    <t>（二号楼）1-13-8</t>
  </si>
  <si>
    <t>（二号楼）1-13-9</t>
  </si>
  <si>
    <t>（二号楼）1-13-10</t>
  </si>
  <si>
    <t>（二号楼）1-13-11</t>
  </si>
  <si>
    <t>（二号楼）1-13-12</t>
  </si>
  <si>
    <t>（二号楼）1-13-13</t>
  </si>
  <si>
    <t>（二号楼）1-13-14</t>
  </si>
  <si>
    <t>（二号楼）1-13-15</t>
  </si>
  <si>
    <t>（二号楼）1-13-16</t>
  </si>
  <si>
    <t>（二号楼）1-13-17</t>
  </si>
  <si>
    <t>（二号楼）1-13-18</t>
  </si>
  <si>
    <t>（二号楼）1-13-19</t>
  </si>
  <si>
    <t>（二号楼）1-14-1</t>
  </si>
  <si>
    <t>（二号楼）1-14-2</t>
  </si>
  <si>
    <t>（二号楼）1-14-3</t>
  </si>
  <si>
    <t>（二号楼）1-14-4</t>
  </si>
  <si>
    <t>（二号楼）1-14-5</t>
  </si>
  <si>
    <t>（二号楼）1-14-6</t>
  </si>
  <si>
    <t>（二号楼）1-14-7</t>
  </si>
  <si>
    <t>（二号楼）1-14-8</t>
  </si>
  <si>
    <t>（二号楼）1-14-9</t>
  </si>
  <si>
    <t>（二号楼）1-14-10</t>
  </si>
  <si>
    <t>（二号楼）1-14-11</t>
  </si>
  <si>
    <t>（二号楼）1-14-12</t>
  </si>
  <si>
    <t>（二号楼）1-14-13</t>
  </si>
  <si>
    <t>（二号楼）1-14-14</t>
  </si>
  <si>
    <t>（二号楼）1-14-15</t>
  </si>
  <si>
    <t>（二号楼）1-14-16</t>
  </si>
  <si>
    <t>（二号楼）1-14-17</t>
  </si>
  <si>
    <t>（二号楼）1-14-18</t>
  </si>
  <si>
    <t>（二号楼）1-14-19</t>
  </si>
  <si>
    <t>房屋面积</t>
  </si>
  <si>
    <t>基准日</t>
  </si>
  <si>
    <t>基准地价计算表</t>
  </si>
  <si>
    <t>公共管理与公共服务用地</t>
  </si>
  <si>
    <t>成本逼近法</t>
  </si>
  <si>
    <t>占地面积</t>
  </si>
  <si>
    <t>土地获取时间</t>
  </si>
  <si>
    <r>
      <rPr>
        <sz val="12"/>
        <rFont val="Times New Roman"/>
        <charset val="134"/>
      </rPr>
      <t>Pi = [p×</t>
    </r>
    <r>
      <rPr>
        <sz val="14"/>
        <color indexed="8"/>
        <rFont val="宋体"/>
        <charset val="134"/>
      </rPr>
      <t>（</t>
    </r>
    <r>
      <rPr>
        <sz val="14"/>
        <color indexed="8"/>
        <rFont val="Times New Roman"/>
        <charset val="134"/>
      </rPr>
      <t>1±k</t>
    </r>
    <r>
      <rPr>
        <sz val="14"/>
        <color indexed="8"/>
        <rFont val="宋体"/>
        <charset val="134"/>
      </rPr>
      <t>）</t>
    </r>
    <r>
      <rPr>
        <sz val="14"/>
        <color indexed="8"/>
        <rFont val="Times New Roman"/>
        <charset val="134"/>
      </rPr>
      <t>×T×Kij+A]×y</t>
    </r>
  </si>
  <si>
    <t>文化体育用地VII级</t>
  </si>
  <si>
    <t>已用时间</t>
  </si>
  <si>
    <t>委估宗地基准地价（P）</t>
  </si>
  <si>
    <t>划拨地</t>
  </si>
  <si>
    <t>房屋价值</t>
  </si>
  <si>
    <t>经济寿命</t>
  </si>
  <si>
    <t>无限期</t>
  </si>
  <si>
    <t>土地价值</t>
  </si>
  <si>
    <t>剩余时间</t>
  </si>
  <si>
    <t>区域因素修正（K）</t>
  </si>
  <si>
    <t>房地产价值</t>
  </si>
  <si>
    <t>房屋建成时间</t>
  </si>
  <si>
    <t>个别因素修正</t>
  </si>
  <si>
    <t>土地使用年期修正（Y）</t>
  </si>
  <si>
    <t>Y</t>
  </si>
  <si>
    <t>预测期</t>
  </si>
  <si>
    <t>剩余年限</t>
  </si>
  <si>
    <t>租赁期限</t>
  </si>
  <si>
    <r>
      <rPr>
        <sz val="12"/>
        <rFont val="Times New Roman"/>
        <charset val="134"/>
      </rPr>
      <t>容积率修正（K</t>
    </r>
    <r>
      <rPr>
        <sz val="10"/>
        <color indexed="8"/>
        <rFont val="宋体"/>
        <charset val="134"/>
      </rPr>
      <t>ij</t>
    </r>
    <r>
      <rPr>
        <sz val="9"/>
        <rFont val="宋体"/>
        <charset val="134"/>
      </rPr>
      <t>）</t>
    </r>
  </si>
  <si>
    <t>增长率</t>
  </si>
  <si>
    <t>折现率</t>
  </si>
  <si>
    <t>期日修正（T）</t>
  </si>
  <si>
    <t>无风险报酬率</t>
  </si>
  <si>
    <t>10年期国债收益率</t>
  </si>
  <si>
    <t>土地还原率</t>
  </si>
  <si>
    <t>贵阳市2022基准地价实施细则</t>
  </si>
  <si>
    <t>净资产收益率</t>
  </si>
  <si>
    <t>2024版企业绩效评价标准-文化、体育和娱乐业-净资产收益率中等值</t>
  </si>
  <si>
    <t>商业</t>
  </si>
  <si>
    <t>开发程度修正（A）</t>
  </si>
  <si>
    <t>五通一平</t>
  </si>
  <si>
    <t>行业风险</t>
  </si>
  <si>
    <t>住宅</t>
  </si>
  <si>
    <t>经营风险</t>
  </si>
  <si>
    <t>工业</t>
  </si>
  <si>
    <t>出让地价</t>
  </si>
  <si>
    <t>财务风险</t>
  </si>
  <si>
    <t>风险报酬率</t>
  </si>
  <si>
    <t>年净收益</t>
  </si>
  <si>
    <t>增值税</t>
  </si>
  <si>
    <t>含税年租金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</si>
</sst>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_(* #,##0.00_);_(* \(#,##0.00\);_(* &quot;-&quot;??_);_(@_)"/>
    <numFmt numFmtId="177" formatCode="[DBNum1][$-804]yyyy&quot;年&quot;m&quot;月&quot;d&quot;日&quot;;@"/>
    <numFmt numFmtId="178" formatCode="&quot;Yes&quot;;&quot;Yes&quot;;&quot;No&quot;"/>
    <numFmt numFmtId="179" formatCode="0.00_ "/>
    <numFmt numFmtId="180" formatCode="0.00_);[Red]\(0.00\)"/>
    <numFmt numFmtId="181" formatCode="0.0000_ "/>
  </numFmts>
  <fonts count="35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name val="Times New Roman"/>
      <charset val="134"/>
    </font>
    <font>
      <b/>
      <sz val="18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color theme="1"/>
      <name val="宋体"/>
      <charset val="134"/>
    </font>
    <font>
      <sz val="12"/>
      <color indexed="8"/>
      <name val="宋体"/>
      <charset val="0"/>
    </font>
    <font>
      <sz val="9"/>
      <color rgb="FF3F3F3F"/>
      <name val="Simsun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宋体"/>
      <charset val="134"/>
    </font>
    <font>
      <sz val="14"/>
      <color indexed="8"/>
      <name val="宋体"/>
      <charset val="134"/>
    </font>
    <font>
      <sz val="14"/>
      <color indexed="8"/>
      <name val="Times New Roman"/>
      <charset val="134"/>
    </font>
    <font>
      <sz val="10"/>
      <color indexed="8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4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14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5" applyNumberFormat="0" applyFill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0" fontId="17" fillId="0" borderId="16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17" applyNumberFormat="0" applyAlignment="0" applyProtection="0">
      <alignment vertical="center"/>
    </xf>
    <xf numFmtId="0" fontId="19" fillId="5" borderId="18" applyNumberFormat="0" applyAlignment="0" applyProtection="0">
      <alignment vertical="center"/>
    </xf>
    <xf numFmtId="0" fontId="20" fillId="5" borderId="17" applyNumberFormat="0" applyAlignment="0" applyProtection="0">
      <alignment vertical="center"/>
    </xf>
    <xf numFmtId="0" fontId="21" fillId="6" borderId="19" applyNumberFormat="0" applyAlignment="0" applyProtection="0">
      <alignment vertical="center"/>
    </xf>
    <xf numFmtId="0" fontId="22" fillId="0" borderId="20" applyNumberFormat="0" applyFill="0" applyAlignment="0" applyProtection="0">
      <alignment vertical="center"/>
    </xf>
    <xf numFmtId="0" fontId="23" fillId="0" borderId="21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29" fillId="0" borderId="0"/>
    <xf numFmtId="0" fontId="30" fillId="0" borderId="0"/>
    <xf numFmtId="0" fontId="1" fillId="0" borderId="0"/>
    <xf numFmtId="177" fontId="1" fillId="0" borderId="0"/>
    <xf numFmtId="178" fontId="1" fillId="0" borderId="0"/>
    <xf numFmtId="0" fontId="1" fillId="0" borderId="0"/>
    <xf numFmtId="0" fontId="3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2" fillId="0" borderId="0" applyNumberFormat="0" applyFill="0" applyBorder="0" applyAlignment="0" applyProtection="0"/>
    <xf numFmtId="176" fontId="1" fillId="0" borderId="0" applyFont="0" applyFill="0" applyBorder="0" applyAlignment="0" applyProtection="0"/>
  </cellStyleXfs>
  <cellXfs count="45">
    <xf numFmtId="0" fontId="0" fillId="0" borderId="0" xfId="0">
      <alignment vertical="center"/>
    </xf>
    <xf numFmtId="14" fontId="0" fillId="0" borderId="0" xfId="0" applyNumberFormat="1">
      <alignment vertical="center"/>
    </xf>
    <xf numFmtId="9" fontId="0" fillId="0" borderId="0" xfId="0" applyNumberFormat="1">
      <alignment vertical="center"/>
    </xf>
    <xf numFmtId="10" fontId="0" fillId="0" borderId="0" xfId="0" applyNumberFormat="1">
      <alignment vertical="center"/>
    </xf>
    <xf numFmtId="10" fontId="0" fillId="0" borderId="0" xfId="3" applyNumberFormat="1">
      <alignment vertical="center"/>
    </xf>
    <xf numFmtId="0" fontId="1" fillId="0" borderId="0" xfId="52" applyFont="1" applyAlignment="1">
      <alignment vertical="center"/>
    </xf>
    <xf numFmtId="179" fontId="0" fillId="0" borderId="0" xfId="0" applyNumberFormat="1">
      <alignment vertical="center"/>
    </xf>
    <xf numFmtId="180" fontId="0" fillId="0" borderId="0" xfId="0" applyNumberFormat="1">
      <alignment vertical="center"/>
    </xf>
    <xf numFmtId="0" fontId="2" fillId="0" borderId="1" xfId="52" applyFont="1" applyBorder="1" applyAlignment="1">
      <alignment horizontal="center" vertical="center" wrapText="1"/>
    </xf>
    <xf numFmtId="0" fontId="2" fillId="0" borderId="2" xfId="52" applyFont="1" applyBorder="1" applyAlignment="1">
      <alignment horizontal="center" vertical="center" wrapText="1"/>
    </xf>
    <xf numFmtId="0" fontId="2" fillId="0" borderId="3" xfId="52" applyFont="1" applyBorder="1" applyAlignment="1">
      <alignment horizontal="center" vertical="center" wrapText="1"/>
    </xf>
    <xf numFmtId="0" fontId="2" fillId="0" borderId="4" xfId="52" applyFont="1" applyBorder="1" applyAlignment="1">
      <alignment vertical="center" wrapText="1"/>
    </xf>
    <xf numFmtId="0" fontId="2" fillId="0" borderId="4" xfId="52" applyFont="1" applyBorder="1" applyAlignment="1">
      <alignment horizontal="center" vertical="center" wrapText="1"/>
    </xf>
    <xf numFmtId="181" fontId="2" fillId="0" borderId="4" xfId="52" applyNumberFormat="1" applyFont="1" applyBorder="1" applyAlignment="1">
      <alignment vertical="center" wrapText="1"/>
    </xf>
    <xf numFmtId="0" fontId="2" fillId="0" borderId="0" xfId="52" applyFont="1" applyAlignment="1">
      <alignment vertical="center"/>
    </xf>
    <xf numFmtId="181" fontId="2" fillId="0" borderId="0" xfId="52" applyNumberFormat="1" applyFont="1" applyAlignment="1">
      <alignment vertical="center"/>
    </xf>
    <xf numFmtId="0" fontId="1" fillId="0" borderId="4" xfId="52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justify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/>
    </xf>
    <xf numFmtId="179" fontId="8" fillId="0" borderId="4" xfId="0" applyNumberFormat="1" applyFont="1" applyFill="1" applyBorder="1" applyAlignment="1">
      <alignment horizontal="center" vertical="center" wrapText="1"/>
    </xf>
    <xf numFmtId="0" fontId="9" fillId="0" borderId="4" xfId="62" applyFont="1" applyFill="1" applyBorder="1" applyAlignment="1">
      <alignment horizontal="center" vertical="center" wrapText="1"/>
    </xf>
    <xf numFmtId="0" fontId="0" fillId="0" borderId="4" xfId="0" applyBorder="1">
      <alignment vertical="center"/>
    </xf>
    <xf numFmtId="0" fontId="0" fillId="0" borderId="6" xfId="0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/>
    </xf>
  </cellXfs>
  <cellStyles count="6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_德江电力公司第五批完善化工程使用情况表(结算)_2011年农村电网升级改造工程项目领用情况表" xfId="49"/>
    <cellStyle name="百分比 2 15" xfId="50"/>
    <cellStyle name="常规 10" xfId="51"/>
    <cellStyle name="常规 2" xfId="52"/>
    <cellStyle name="常规 2 2 2 10" xfId="53"/>
    <cellStyle name="常规 2 2 2 2" xfId="54"/>
    <cellStyle name="常规 2 2 2 20 2" xfId="55"/>
    <cellStyle name="常规 2 3" xfId="56"/>
    <cellStyle name="常规 2 4 2" xfId="57"/>
    <cellStyle name="常规 4" xfId="58"/>
    <cellStyle name="常规 4 3" xfId="59"/>
    <cellStyle name="常规 5" xfId="60"/>
    <cellStyle name="常规 6" xfId="61"/>
    <cellStyle name="常规_中评协(2008)218号" xfId="62"/>
    <cellStyle name="千位分隔 2 28" xfId="63"/>
  </cellStyles>
  <tableStyles count="0" defaultTableStyle="TableStyleMedium9" defaultPivotStyle="PivotStyleLight16"/>
  <colors>
    <mruColors>
      <color rgb="0092D05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582930</xdr:colOff>
      <xdr:row>17</xdr:row>
      <xdr:rowOff>0</xdr:rowOff>
    </xdr:from>
    <xdr:to>
      <xdr:col>16</xdr:col>
      <xdr:colOff>128905</xdr:colOff>
      <xdr:row>37</xdr:row>
      <xdr:rowOff>148590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360285" y="3057525"/>
          <a:ext cx="7579995" cy="3577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142875</xdr:colOff>
      <xdr:row>28</xdr:row>
      <xdr:rowOff>43815</xdr:rowOff>
    </xdr:from>
    <xdr:to>
      <xdr:col>5</xdr:col>
      <xdr:colOff>278130</xdr:colOff>
      <xdr:row>35</xdr:row>
      <xdr:rowOff>141605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13510" y="4987290"/>
          <a:ext cx="3946525" cy="12979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4\&#26032;&#21152;&#21367;%20(f)\DOCUME~1\ADMINI~1\LOCALS~1\Temp\Rar$DI08.891\&#24037;&#31243;&#25216;&#26415;&#36164;&#26009;\&#31354;&#30333;&#26679;&#34920;(&#26045;&#24037;&#65289;\&#24037;&#31243;&#37327;&#35745;&#31639;&#34920;&#26684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计算稿"/>
      <sheetName val="单位库"/>
      <sheetName val="Sheet3"/>
      <sheetName val="Sheet4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126"/>
  <sheetViews>
    <sheetView tabSelected="1" workbookViewId="0">
      <pane ySplit="3" topLeftCell="A49" activePane="bottomLeft" state="frozen"/>
      <selection/>
      <selection pane="bottomLeft" activeCell="J4" sqref="J4:J119"/>
    </sheetView>
  </sheetViews>
  <sheetFormatPr defaultColWidth="12.45" defaultRowHeight="29" customHeight="1"/>
  <cols>
    <col min="1" max="1" width="4.375" customWidth="1"/>
    <col min="2" max="2" width="19.375" customWidth="1"/>
    <col min="3" max="3" width="13.125" customWidth="1"/>
    <col min="4" max="4" width="8.125" customWidth="1"/>
    <col min="5" max="6" width="9.125" customWidth="1"/>
    <col min="7" max="8" width="10" customWidth="1"/>
    <col min="9" max="11" width="8.125" customWidth="1"/>
    <col min="12" max="12" width="8.375" customWidth="1"/>
    <col min="13" max="13" width="7.625" customWidth="1"/>
    <col min="14" max="14" width="14.5" customWidth="1"/>
    <col min="15" max="16" width="10" customWidth="1"/>
    <col min="17" max="17" width="11.875" customWidth="1"/>
    <col min="18" max="19" width="10" customWidth="1"/>
    <col min="20" max="20" width="4.375" customWidth="1"/>
    <col min="21" max="16382" width="12.45" customWidth="1"/>
  </cols>
  <sheetData>
    <row r="1" customHeight="1" spans="1:20">
      <c r="A1" s="18" t="s">
        <v>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="17" customFormat="1" ht="70" customHeight="1" spans="1:20">
      <c r="A2" s="19" t="s">
        <v>1</v>
      </c>
      <c r="B2" s="19" t="s">
        <v>2</v>
      </c>
      <c r="C2" s="19" t="s">
        <v>3</v>
      </c>
      <c r="D2" s="20" t="s">
        <v>4</v>
      </c>
      <c r="E2" s="21" t="s">
        <v>5</v>
      </c>
      <c r="F2" s="21" t="s">
        <v>6</v>
      </c>
      <c r="G2" s="20" t="s">
        <v>7</v>
      </c>
      <c r="H2" s="20" t="s">
        <v>8</v>
      </c>
      <c r="I2" s="20" t="s">
        <v>9</v>
      </c>
      <c r="J2" s="21" t="s">
        <v>10</v>
      </c>
      <c r="K2" s="21" t="s">
        <v>11</v>
      </c>
      <c r="L2" s="28" t="s">
        <v>12</v>
      </c>
      <c r="M2" s="29"/>
      <c r="N2" s="20" t="s">
        <v>13</v>
      </c>
      <c r="O2" s="21" t="s">
        <v>14</v>
      </c>
      <c r="P2" s="21" t="s">
        <v>15</v>
      </c>
      <c r="Q2" s="21" t="s">
        <v>16</v>
      </c>
      <c r="R2" s="20" t="s">
        <v>17</v>
      </c>
      <c r="S2" s="20" t="s">
        <v>18</v>
      </c>
      <c r="T2" s="19" t="s">
        <v>19</v>
      </c>
    </row>
    <row r="3" s="17" customFormat="1" ht="70" customHeight="1" spans="1:20">
      <c r="A3" s="19"/>
      <c r="B3" s="19"/>
      <c r="C3" s="19"/>
      <c r="D3" s="20"/>
      <c r="E3" s="22"/>
      <c r="F3" s="22"/>
      <c r="G3" s="20"/>
      <c r="H3" s="20"/>
      <c r="I3" s="20"/>
      <c r="J3" s="22"/>
      <c r="K3" s="22"/>
      <c r="L3" s="20" t="s">
        <v>20</v>
      </c>
      <c r="M3" s="30" t="s">
        <v>21</v>
      </c>
      <c r="N3" s="20"/>
      <c r="O3" s="22"/>
      <c r="P3" s="22"/>
      <c r="Q3" s="22"/>
      <c r="R3" s="20"/>
      <c r="S3" s="20"/>
      <c r="T3" s="19"/>
    </row>
    <row r="4" ht="14.25" spans="1:20">
      <c r="A4" s="23">
        <v>1</v>
      </c>
      <c r="B4" s="24" t="s">
        <v>22</v>
      </c>
      <c r="C4" s="25">
        <v>56.71</v>
      </c>
      <c r="D4" s="19" t="s">
        <v>23</v>
      </c>
      <c r="E4" s="26" t="s">
        <v>24</v>
      </c>
      <c r="F4" s="23">
        <v>200000</v>
      </c>
      <c r="G4" s="19" t="s">
        <v>25</v>
      </c>
      <c r="H4" s="19" t="s">
        <v>25</v>
      </c>
      <c r="I4" s="19" t="s">
        <v>26</v>
      </c>
      <c r="J4" s="19" t="s">
        <v>25</v>
      </c>
      <c r="K4" s="19" t="s">
        <v>27</v>
      </c>
      <c r="L4" s="31" t="s">
        <v>28</v>
      </c>
      <c r="M4" s="32"/>
      <c r="N4" s="33" t="s">
        <v>29</v>
      </c>
      <c r="O4" s="19" t="s">
        <v>30</v>
      </c>
      <c r="P4" s="19" t="s">
        <v>28</v>
      </c>
      <c r="Q4" s="19" t="s">
        <v>28</v>
      </c>
      <c r="R4" s="19" t="s">
        <v>31</v>
      </c>
      <c r="S4" s="19" t="s">
        <v>28</v>
      </c>
      <c r="T4" s="37"/>
    </row>
    <row r="5" ht="14.25" spans="1:20">
      <c r="A5" s="27"/>
      <c r="B5" s="24" t="s">
        <v>32</v>
      </c>
      <c r="C5" s="25">
        <v>42.59</v>
      </c>
      <c r="D5" s="19"/>
      <c r="E5" s="26"/>
      <c r="F5" s="27"/>
      <c r="G5" s="19"/>
      <c r="H5" s="19"/>
      <c r="I5" s="19"/>
      <c r="J5" s="19"/>
      <c r="K5" s="19"/>
      <c r="L5" s="34"/>
      <c r="M5" s="35"/>
      <c r="N5" s="36"/>
      <c r="O5" s="19"/>
      <c r="P5" s="19"/>
      <c r="Q5" s="19"/>
      <c r="R5" s="19"/>
      <c r="S5" s="19"/>
      <c r="T5" s="37"/>
    </row>
    <row r="6" ht="14.25" spans="1:20">
      <c r="A6" s="27"/>
      <c r="B6" s="24" t="s">
        <v>33</v>
      </c>
      <c r="C6" s="25">
        <v>60.35</v>
      </c>
      <c r="D6" s="19"/>
      <c r="E6" s="26"/>
      <c r="F6" s="27"/>
      <c r="G6" s="19"/>
      <c r="H6" s="19"/>
      <c r="I6" s="19"/>
      <c r="J6" s="19"/>
      <c r="K6" s="19"/>
      <c r="L6" s="34"/>
      <c r="M6" s="35"/>
      <c r="N6" s="36"/>
      <c r="O6" s="19"/>
      <c r="P6" s="19"/>
      <c r="Q6" s="19"/>
      <c r="R6" s="19"/>
      <c r="S6" s="19"/>
      <c r="T6" s="37"/>
    </row>
    <row r="7" ht="14.25" spans="1:20">
      <c r="A7" s="27"/>
      <c r="B7" s="24" t="s">
        <v>34</v>
      </c>
      <c r="C7" s="25">
        <v>56.79</v>
      </c>
      <c r="D7" s="19"/>
      <c r="E7" s="26"/>
      <c r="F7" s="27"/>
      <c r="G7" s="19"/>
      <c r="H7" s="19"/>
      <c r="I7" s="19"/>
      <c r="J7" s="19"/>
      <c r="K7" s="19"/>
      <c r="L7" s="34"/>
      <c r="M7" s="35"/>
      <c r="N7" s="36"/>
      <c r="O7" s="19"/>
      <c r="P7" s="19"/>
      <c r="Q7" s="19"/>
      <c r="R7" s="19"/>
      <c r="S7" s="19"/>
      <c r="T7" s="37"/>
    </row>
    <row r="8" ht="14.25" spans="1:20">
      <c r="A8" s="27"/>
      <c r="B8" s="24" t="s">
        <v>35</v>
      </c>
      <c r="C8" s="25">
        <v>56.79</v>
      </c>
      <c r="D8" s="19"/>
      <c r="E8" s="26"/>
      <c r="F8" s="27"/>
      <c r="G8" s="19"/>
      <c r="H8" s="19"/>
      <c r="I8" s="19"/>
      <c r="J8" s="19"/>
      <c r="K8" s="19"/>
      <c r="L8" s="34"/>
      <c r="M8" s="35"/>
      <c r="N8" s="36"/>
      <c r="O8" s="19"/>
      <c r="P8" s="19"/>
      <c r="Q8" s="19"/>
      <c r="R8" s="19"/>
      <c r="S8" s="19"/>
      <c r="T8" s="37"/>
    </row>
    <row r="9" ht="14.25" spans="1:20">
      <c r="A9" s="27"/>
      <c r="B9" s="24" t="s">
        <v>36</v>
      </c>
      <c r="C9" s="25">
        <v>56.79</v>
      </c>
      <c r="D9" s="19"/>
      <c r="E9" s="26"/>
      <c r="F9" s="27"/>
      <c r="G9" s="19"/>
      <c r="H9" s="19"/>
      <c r="I9" s="19"/>
      <c r="J9" s="19"/>
      <c r="K9" s="19"/>
      <c r="L9" s="34"/>
      <c r="M9" s="35"/>
      <c r="N9" s="36"/>
      <c r="O9" s="19"/>
      <c r="P9" s="19"/>
      <c r="Q9" s="19"/>
      <c r="R9" s="19"/>
      <c r="S9" s="19"/>
      <c r="T9" s="37"/>
    </row>
    <row r="10" ht="14.25" spans="1:20">
      <c r="A10" s="27"/>
      <c r="B10" s="24" t="s">
        <v>37</v>
      </c>
      <c r="C10" s="25">
        <v>56.79</v>
      </c>
      <c r="D10" s="19"/>
      <c r="E10" s="26"/>
      <c r="F10" s="27"/>
      <c r="G10" s="19"/>
      <c r="H10" s="19"/>
      <c r="I10" s="19"/>
      <c r="J10" s="19"/>
      <c r="K10" s="19"/>
      <c r="L10" s="34"/>
      <c r="M10" s="35"/>
      <c r="N10" s="36"/>
      <c r="O10" s="19"/>
      <c r="P10" s="19"/>
      <c r="Q10" s="19"/>
      <c r="R10" s="19"/>
      <c r="S10" s="19"/>
      <c r="T10" s="37"/>
    </row>
    <row r="11" ht="14.25" spans="1:20">
      <c r="A11" s="27"/>
      <c r="B11" s="24" t="s">
        <v>38</v>
      </c>
      <c r="C11" s="25">
        <v>56.79</v>
      </c>
      <c r="D11" s="19"/>
      <c r="E11" s="26"/>
      <c r="F11" s="27"/>
      <c r="G11" s="19"/>
      <c r="H11" s="19"/>
      <c r="I11" s="19"/>
      <c r="J11" s="19"/>
      <c r="K11" s="19"/>
      <c r="L11" s="34"/>
      <c r="M11" s="35"/>
      <c r="N11" s="36"/>
      <c r="O11" s="19"/>
      <c r="P11" s="19"/>
      <c r="Q11" s="19"/>
      <c r="R11" s="19"/>
      <c r="S11" s="19"/>
      <c r="T11" s="37"/>
    </row>
    <row r="12" ht="14.25" spans="1:20">
      <c r="A12" s="27"/>
      <c r="B12" s="24" t="s">
        <v>39</v>
      </c>
      <c r="C12" s="25">
        <v>56.79</v>
      </c>
      <c r="D12" s="19"/>
      <c r="E12" s="26"/>
      <c r="F12" s="27"/>
      <c r="G12" s="19"/>
      <c r="H12" s="19"/>
      <c r="I12" s="19"/>
      <c r="J12" s="19"/>
      <c r="K12" s="19"/>
      <c r="L12" s="34"/>
      <c r="M12" s="35"/>
      <c r="N12" s="36"/>
      <c r="O12" s="19"/>
      <c r="P12" s="19"/>
      <c r="Q12" s="19"/>
      <c r="R12" s="19"/>
      <c r="S12" s="19"/>
      <c r="T12" s="37"/>
    </row>
    <row r="13" ht="14.25" spans="1:20">
      <c r="A13" s="27"/>
      <c r="B13" s="24" t="s">
        <v>40</v>
      </c>
      <c r="C13" s="25">
        <v>56.79</v>
      </c>
      <c r="D13" s="19"/>
      <c r="E13" s="26"/>
      <c r="F13" s="27"/>
      <c r="G13" s="19"/>
      <c r="H13" s="19"/>
      <c r="I13" s="19"/>
      <c r="J13" s="19"/>
      <c r="K13" s="19"/>
      <c r="L13" s="34"/>
      <c r="M13" s="35"/>
      <c r="N13" s="36"/>
      <c r="O13" s="19"/>
      <c r="P13" s="19"/>
      <c r="Q13" s="19"/>
      <c r="R13" s="19"/>
      <c r="S13" s="19"/>
      <c r="T13" s="37"/>
    </row>
    <row r="14" ht="14.25" spans="1:20">
      <c r="A14" s="27"/>
      <c r="B14" s="24" t="s">
        <v>41</v>
      </c>
      <c r="C14" s="25">
        <v>56.79</v>
      </c>
      <c r="D14" s="19"/>
      <c r="E14" s="26"/>
      <c r="F14" s="27"/>
      <c r="G14" s="19"/>
      <c r="H14" s="19"/>
      <c r="I14" s="19"/>
      <c r="J14" s="19"/>
      <c r="K14" s="19"/>
      <c r="L14" s="34"/>
      <c r="M14" s="35"/>
      <c r="N14" s="36"/>
      <c r="O14" s="19"/>
      <c r="P14" s="19"/>
      <c r="Q14" s="19"/>
      <c r="R14" s="19"/>
      <c r="S14" s="19"/>
      <c r="T14" s="37"/>
    </row>
    <row r="15" ht="14.25" spans="1:20">
      <c r="A15" s="27"/>
      <c r="B15" s="24" t="s">
        <v>42</v>
      </c>
      <c r="C15" s="25">
        <v>56.79</v>
      </c>
      <c r="D15" s="19"/>
      <c r="E15" s="26"/>
      <c r="F15" s="27"/>
      <c r="G15" s="19"/>
      <c r="H15" s="19"/>
      <c r="I15" s="19"/>
      <c r="J15" s="19"/>
      <c r="K15" s="19"/>
      <c r="L15" s="34"/>
      <c r="M15" s="35"/>
      <c r="N15" s="36"/>
      <c r="O15" s="19"/>
      <c r="P15" s="19"/>
      <c r="Q15" s="19"/>
      <c r="R15" s="19"/>
      <c r="S15" s="19"/>
      <c r="T15" s="37"/>
    </row>
    <row r="16" ht="14.25" spans="1:20">
      <c r="A16" s="27"/>
      <c r="B16" s="24" t="s">
        <v>43</v>
      </c>
      <c r="C16" s="25">
        <v>56.79</v>
      </c>
      <c r="D16" s="19"/>
      <c r="E16" s="26"/>
      <c r="F16" s="27"/>
      <c r="G16" s="19"/>
      <c r="H16" s="19"/>
      <c r="I16" s="19"/>
      <c r="J16" s="19"/>
      <c r="K16" s="19"/>
      <c r="L16" s="34"/>
      <c r="M16" s="35"/>
      <c r="N16" s="36"/>
      <c r="O16" s="19"/>
      <c r="P16" s="19"/>
      <c r="Q16" s="19"/>
      <c r="R16" s="19"/>
      <c r="S16" s="19"/>
      <c r="T16" s="37"/>
    </row>
    <row r="17" ht="14.25" spans="1:20">
      <c r="A17" s="27"/>
      <c r="B17" s="24" t="s">
        <v>44</v>
      </c>
      <c r="C17" s="25">
        <v>61.04</v>
      </c>
      <c r="D17" s="19"/>
      <c r="E17" s="26"/>
      <c r="F17" s="27"/>
      <c r="G17" s="19"/>
      <c r="H17" s="19"/>
      <c r="I17" s="19"/>
      <c r="J17" s="19"/>
      <c r="K17" s="19"/>
      <c r="L17" s="34"/>
      <c r="M17" s="35"/>
      <c r="N17" s="36"/>
      <c r="O17" s="19"/>
      <c r="P17" s="19"/>
      <c r="Q17" s="19"/>
      <c r="R17" s="19"/>
      <c r="S17" s="19"/>
      <c r="T17" s="37"/>
    </row>
    <row r="18" ht="14.25" spans="1:20">
      <c r="A18" s="27"/>
      <c r="B18" s="24" t="s">
        <v>45</v>
      </c>
      <c r="C18" s="25">
        <v>46.19</v>
      </c>
      <c r="D18" s="19"/>
      <c r="E18" s="26"/>
      <c r="F18" s="27"/>
      <c r="G18" s="19"/>
      <c r="H18" s="19"/>
      <c r="I18" s="19"/>
      <c r="J18" s="19"/>
      <c r="K18" s="19"/>
      <c r="L18" s="34"/>
      <c r="M18" s="35"/>
      <c r="N18" s="36"/>
      <c r="O18" s="19"/>
      <c r="P18" s="19"/>
      <c r="Q18" s="19"/>
      <c r="R18" s="19"/>
      <c r="S18" s="19"/>
      <c r="T18" s="38"/>
    </row>
    <row r="19" ht="14.25" spans="1:20">
      <c r="A19" s="27"/>
      <c r="B19" s="24" t="s">
        <v>46</v>
      </c>
      <c r="C19" s="25">
        <v>42.63</v>
      </c>
      <c r="D19" s="19"/>
      <c r="E19" s="26"/>
      <c r="F19" s="27"/>
      <c r="G19" s="19"/>
      <c r="H19" s="19"/>
      <c r="I19" s="19"/>
      <c r="J19" s="19"/>
      <c r="K19" s="19"/>
      <c r="L19" s="34"/>
      <c r="M19" s="35"/>
      <c r="N19" s="36"/>
      <c r="O19" s="19"/>
      <c r="P19" s="19"/>
      <c r="Q19" s="19"/>
      <c r="R19" s="19"/>
      <c r="S19" s="19"/>
      <c r="T19" s="37"/>
    </row>
    <row r="20" ht="14.25" spans="1:20">
      <c r="A20" s="27"/>
      <c r="B20" s="24" t="s">
        <v>47</v>
      </c>
      <c r="C20" s="25">
        <v>73.24</v>
      </c>
      <c r="D20" s="19"/>
      <c r="E20" s="26"/>
      <c r="F20" s="27"/>
      <c r="G20" s="19"/>
      <c r="H20" s="19"/>
      <c r="I20" s="19"/>
      <c r="J20" s="19"/>
      <c r="K20" s="19"/>
      <c r="L20" s="34"/>
      <c r="M20" s="35"/>
      <c r="N20" s="36"/>
      <c r="O20" s="19"/>
      <c r="P20" s="19"/>
      <c r="Q20" s="19"/>
      <c r="R20" s="19"/>
      <c r="S20" s="19"/>
      <c r="T20" s="37"/>
    </row>
    <row r="21" ht="14.25" spans="1:20">
      <c r="A21" s="27"/>
      <c r="B21" s="24" t="s">
        <v>48</v>
      </c>
      <c r="C21" s="25">
        <v>80.18</v>
      </c>
      <c r="D21" s="19"/>
      <c r="E21" s="26"/>
      <c r="F21" s="27"/>
      <c r="G21" s="19"/>
      <c r="H21" s="19"/>
      <c r="I21" s="19"/>
      <c r="J21" s="19"/>
      <c r="K21" s="19"/>
      <c r="L21" s="34"/>
      <c r="M21" s="35"/>
      <c r="N21" s="36"/>
      <c r="O21" s="19"/>
      <c r="P21" s="19"/>
      <c r="Q21" s="19"/>
      <c r="R21" s="19"/>
      <c r="S21" s="19"/>
      <c r="T21" s="39"/>
    </row>
    <row r="22" ht="14.25" spans="1:20">
      <c r="A22" s="27"/>
      <c r="B22" s="24" t="s">
        <v>49</v>
      </c>
      <c r="C22" s="25">
        <v>42.63</v>
      </c>
      <c r="D22" s="19"/>
      <c r="E22" s="26"/>
      <c r="F22" s="27"/>
      <c r="G22" s="19"/>
      <c r="H22" s="19"/>
      <c r="I22" s="19"/>
      <c r="J22" s="19"/>
      <c r="K22" s="19"/>
      <c r="L22" s="34"/>
      <c r="M22" s="35"/>
      <c r="N22" s="36"/>
      <c r="O22" s="19"/>
      <c r="P22" s="19"/>
      <c r="Q22" s="19"/>
      <c r="R22" s="19"/>
      <c r="S22" s="19"/>
      <c r="T22" s="39"/>
    </row>
    <row r="23" ht="14.25" spans="1:20">
      <c r="A23" s="27"/>
      <c r="B23" s="24" t="s">
        <v>50</v>
      </c>
      <c r="C23" s="25">
        <v>42.63</v>
      </c>
      <c r="D23" s="19"/>
      <c r="E23" s="26"/>
      <c r="F23" s="27"/>
      <c r="G23" s="19"/>
      <c r="H23" s="19"/>
      <c r="I23" s="19"/>
      <c r="J23" s="19"/>
      <c r="K23" s="19"/>
      <c r="L23" s="34"/>
      <c r="M23" s="35"/>
      <c r="N23" s="36"/>
      <c r="O23" s="19"/>
      <c r="P23" s="19"/>
      <c r="Q23" s="19"/>
      <c r="R23" s="19"/>
      <c r="S23" s="19"/>
      <c r="T23" s="39"/>
    </row>
    <row r="24" ht="14.25" spans="1:20">
      <c r="A24" s="27"/>
      <c r="B24" s="24" t="s">
        <v>51</v>
      </c>
      <c r="C24" s="25">
        <v>45.67</v>
      </c>
      <c r="D24" s="19"/>
      <c r="E24" s="26"/>
      <c r="F24" s="27"/>
      <c r="G24" s="19"/>
      <c r="H24" s="19"/>
      <c r="I24" s="19"/>
      <c r="J24" s="19"/>
      <c r="K24" s="19"/>
      <c r="L24" s="34"/>
      <c r="M24" s="35"/>
      <c r="N24" s="36"/>
      <c r="O24" s="19"/>
      <c r="P24" s="19"/>
      <c r="Q24" s="19"/>
      <c r="R24" s="19"/>
      <c r="S24" s="19"/>
      <c r="T24" s="39"/>
    </row>
    <row r="25" ht="14.25" spans="1:20">
      <c r="A25" s="27"/>
      <c r="B25" s="24" t="s">
        <v>52</v>
      </c>
      <c r="C25" s="25">
        <v>60.35</v>
      </c>
      <c r="D25" s="19"/>
      <c r="E25" s="26"/>
      <c r="F25" s="27"/>
      <c r="G25" s="19"/>
      <c r="H25" s="19"/>
      <c r="I25" s="19"/>
      <c r="J25" s="19"/>
      <c r="K25" s="19"/>
      <c r="L25" s="34"/>
      <c r="M25" s="35"/>
      <c r="N25" s="36"/>
      <c r="O25" s="19"/>
      <c r="P25" s="19"/>
      <c r="Q25" s="19"/>
      <c r="R25" s="19"/>
      <c r="S25" s="19"/>
      <c r="T25" s="39"/>
    </row>
    <row r="26" ht="14.25" spans="1:20">
      <c r="A26" s="27"/>
      <c r="B26" s="24" t="s">
        <v>53</v>
      </c>
      <c r="C26" s="25">
        <v>56.79</v>
      </c>
      <c r="D26" s="19"/>
      <c r="E26" s="26"/>
      <c r="F26" s="27"/>
      <c r="G26" s="19"/>
      <c r="H26" s="19"/>
      <c r="I26" s="19"/>
      <c r="J26" s="19"/>
      <c r="K26" s="19"/>
      <c r="L26" s="34"/>
      <c r="M26" s="35"/>
      <c r="N26" s="36"/>
      <c r="O26" s="19"/>
      <c r="P26" s="19"/>
      <c r="Q26" s="19"/>
      <c r="R26" s="19"/>
      <c r="S26" s="19"/>
      <c r="T26" s="39"/>
    </row>
    <row r="27" ht="14.25" spans="1:20">
      <c r="A27" s="27"/>
      <c r="B27" s="24" t="s">
        <v>54</v>
      </c>
      <c r="C27" s="25">
        <v>56.79</v>
      </c>
      <c r="D27" s="19"/>
      <c r="E27" s="26"/>
      <c r="F27" s="27"/>
      <c r="G27" s="19"/>
      <c r="H27" s="19"/>
      <c r="I27" s="19"/>
      <c r="J27" s="19"/>
      <c r="K27" s="19"/>
      <c r="L27" s="34"/>
      <c r="M27" s="35"/>
      <c r="N27" s="36"/>
      <c r="O27" s="19"/>
      <c r="P27" s="19"/>
      <c r="Q27" s="19"/>
      <c r="R27" s="19"/>
      <c r="S27" s="19"/>
      <c r="T27" s="39"/>
    </row>
    <row r="28" ht="14.25" spans="1:20">
      <c r="A28" s="27"/>
      <c r="B28" s="24" t="s">
        <v>55</v>
      </c>
      <c r="C28" s="25">
        <v>56.79</v>
      </c>
      <c r="D28" s="19"/>
      <c r="E28" s="26"/>
      <c r="F28" s="27"/>
      <c r="G28" s="19"/>
      <c r="H28" s="19"/>
      <c r="I28" s="19"/>
      <c r="J28" s="19"/>
      <c r="K28" s="19"/>
      <c r="L28" s="34"/>
      <c r="M28" s="35"/>
      <c r="N28" s="36"/>
      <c r="O28" s="19"/>
      <c r="P28" s="19"/>
      <c r="Q28" s="19"/>
      <c r="R28" s="19"/>
      <c r="S28" s="19"/>
      <c r="T28" s="39"/>
    </row>
    <row r="29" ht="14.25" spans="1:20">
      <c r="A29" s="27"/>
      <c r="B29" s="24" t="s">
        <v>56</v>
      </c>
      <c r="C29" s="25">
        <v>56.79</v>
      </c>
      <c r="D29" s="19"/>
      <c r="E29" s="26"/>
      <c r="F29" s="27"/>
      <c r="G29" s="19"/>
      <c r="H29" s="19"/>
      <c r="I29" s="19"/>
      <c r="J29" s="19"/>
      <c r="K29" s="19"/>
      <c r="L29" s="34"/>
      <c r="M29" s="35"/>
      <c r="N29" s="36"/>
      <c r="O29" s="19"/>
      <c r="P29" s="19"/>
      <c r="Q29" s="19"/>
      <c r="R29" s="19"/>
      <c r="S29" s="19"/>
      <c r="T29" s="39"/>
    </row>
    <row r="30" ht="14.25" spans="1:20">
      <c r="A30" s="27"/>
      <c r="B30" s="24" t="s">
        <v>57</v>
      </c>
      <c r="C30" s="25">
        <v>56.79</v>
      </c>
      <c r="D30" s="19"/>
      <c r="E30" s="26"/>
      <c r="F30" s="27"/>
      <c r="G30" s="19"/>
      <c r="H30" s="19"/>
      <c r="I30" s="19"/>
      <c r="J30" s="19"/>
      <c r="K30" s="19"/>
      <c r="L30" s="34"/>
      <c r="M30" s="35"/>
      <c r="N30" s="36"/>
      <c r="O30" s="19"/>
      <c r="P30" s="19"/>
      <c r="Q30" s="19"/>
      <c r="R30" s="19"/>
      <c r="S30" s="19"/>
      <c r="T30" s="39"/>
    </row>
    <row r="31" ht="14.25" spans="1:20">
      <c r="A31" s="27"/>
      <c r="B31" s="24" t="s">
        <v>58</v>
      </c>
      <c r="C31" s="25">
        <v>56.79</v>
      </c>
      <c r="D31" s="19"/>
      <c r="E31" s="26"/>
      <c r="F31" s="27"/>
      <c r="G31" s="19"/>
      <c r="H31" s="19"/>
      <c r="I31" s="19"/>
      <c r="J31" s="19"/>
      <c r="K31" s="19"/>
      <c r="L31" s="34"/>
      <c r="M31" s="35"/>
      <c r="N31" s="36"/>
      <c r="O31" s="19"/>
      <c r="P31" s="19"/>
      <c r="Q31" s="19"/>
      <c r="R31" s="19"/>
      <c r="S31" s="19"/>
      <c r="T31" s="39"/>
    </row>
    <row r="32" ht="14.25" spans="1:20">
      <c r="A32" s="27"/>
      <c r="B32" s="24" t="s">
        <v>59</v>
      </c>
      <c r="C32" s="25">
        <v>56.79</v>
      </c>
      <c r="D32" s="19"/>
      <c r="E32" s="26"/>
      <c r="F32" s="27"/>
      <c r="G32" s="19"/>
      <c r="H32" s="19"/>
      <c r="I32" s="19"/>
      <c r="J32" s="19"/>
      <c r="K32" s="19"/>
      <c r="L32" s="34"/>
      <c r="M32" s="35"/>
      <c r="N32" s="36"/>
      <c r="O32" s="19"/>
      <c r="P32" s="19"/>
      <c r="Q32" s="19"/>
      <c r="R32" s="19"/>
      <c r="S32" s="19"/>
      <c r="T32" s="39"/>
    </row>
    <row r="33" ht="14.25" spans="1:20">
      <c r="A33" s="27"/>
      <c r="B33" s="24" t="s">
        <v>60</v>
      </c>
      <c r="C33" s="25">
        <v>56.79</v>
      </c>
      <c r="D33" s="19"/>
      <c r="E33" s="26"/>
      <c r="F33" s="27"/>
      <c r="G33" s="19"/>
      <c r="H33" s="19"/>
      <c r="I33" s="19"/>
      <c r="J33" s="19"/>
      <c r="K33" s="19"/>
      <c r="L33" s="34"/>
      <c r="M33" s="35"/>
      <c r="N33" s="36"/>
      <c r="O33" s="19"/>
      <c r="P33" s="19"/>
      <c r="Q33" s="19"/>
      <c r="R33" s="19"/>
      <c r="S33" s="19"/>
      <c r="T33" s="39"/>
    </row>
    <row r="34" ht="14.25" spans="1:20">
      <c r="A34" s="27"/>
      <c r="B34" s="24" t="s">
        <v>61</v>
      </c>
      <c r="C34" s="25">
        <v>56.79</v>
      </c>
      <c r="D34" s="19"/>
      <c r="E34" s="26"/>
      <c r="F34" s="27"/>
      <c r="G34" s="19"/>
      <c r="H34" s="19"/>
      <c r="I34" s="19"/>
      <c r="J34" s="19"/>
      <c r="K34" s="19"/>
      <c r="L34" s="34"/>
      <c r="M34" s="35"/>
      <c r="N34" s="36"/>
      <c r="O34" s="19"/>
      <c r="P34" s="19"/>
      <c r="Q34" s="19"/>
      <c r="R34" s="19"/>
      <c r="S34" s="19"/>
      <c r="T34" s="39"/>
    </row>
    <row r="35" ht="14.25" spans="1:20">
      <c r="A35" s="27"/>
      <c r="B35" s="24" t="s">
        <v>62</v>
      </c>
      <c r="C35" s="25">
        <v>56.79</v>
      </c>
      <c r="D35" s="19"/>
      <c r="E35" s="26"/>
      <c r="F35" s="27"/>
      <c r="G35" s="19"/>
      <c r="H35" s="19"/>
      <c r="I35" s="19"/>
      <c r="J35" s="19"/>
      <c r="K35" s="19"/>
      <c r="L35" s="34"/>
      <c r="M35" s="35"/>
      <c r="N35" s="36"/>
      <c r="O35" s="19"/>
      <c r="P35" s="19"/>
      <c r="Q35" s="19"/>
      <c r="R35" s="19"/>
      <c r="S35" s="19"/>
      <c r="T35" s="39"/>
    </row>
    <row r="36" ht="14.25" spans="1:20">
      <c r="A36" s="27"/>
      <c r="B36" s="24" t="s">
        <v>63</v>
      </c>
      <c r="C36" s="25">
        <v>61.04</v>
      </c>
      <c r="D36" s="19"/>
      <c r="E36" s="26"/>
      <c r="F36" s="27"/>
      <c r="G36" s="19"/>
      <c r="H36" s="19"/>
      <c r="I36" s="19"/>
      <c r="J36" s="19"/>
      <c r="K36" s="19"/>
      <c r="L36" s="34"/>
      <c r="M36" s="35"/>
      <c r="N36" s="36"/>
      <c r="O36" s="19"/>
      <c r="P36" s="19"/>
      <c r="Q36" s="19"/>
      <c r="R36" s="19"/>
      <c r="S36" s="19"/>
      <c r="T36" s="39"/>
    </row>
    <row r="37" ht="14.25" spans="1:20">
      <c r="A37" s="27"/>
      <c r="B37" s="24" t="s">
        <v>64</v>
      </c>
      <c r="C37" s="25">
        <v>46.19</v>
      </c>
      <c r="D37" s="19"/>
      <c r="E37" s="26"/>
      <c r="F37" s="27"/>
      <c r="G37" s="19"/>
      <c r="H37" s="19"/>
      <c r="I37" s="19"/>
      <c r="J37" s="19"/>
      <c r="K37" s="19"/>
      <c r="L37" s="34"/>
      <c r="M37" s="35"/>
      <c r="N37" s="36"/>
      <c r="O37" s="19"/>
      <c r="P37" s="19"/>
      <c r="Q37" s="19"/>
      <c r="R37" s="19"/>
      <c r="S37" s="19"/>
      <c r="T37" s="39"/>
    </row>
    <row r="38" ht="14.25" spans="1:20">
      <c r="A38" s="27"/>
      <c r="B38" s="24" t="s">
        <v>65</v>
      </c>
      <c r="C38" s="25">
        <v>42.63</v>
      </c>
      <c r="D38" s="19"/>
      <c r="E38" s="26"/>
      <c r="F38" s="27"/>
      <c r="G38" s="19"/>
      <c r="H38" s="19"/>
      <c r="I38" s="19"/>
      <c r="J38" s="19"/>
      <c r="K38" s="19"/>
      <c r="L38" s="34"/>
      <c r="M38" s="35"/>
      <c r="N38" s="36"/>
      <c r="O38" s="19"/>
      <c r="P38" s="19"/>
      <c r="Q38" s="19"/>
      <c r="R38" s="19"/>
      <c r="S38" s="19"/>
      <c r="T38" s="39"/>
    </row>
    <row r="39" ht="14.25" spans="1:20">
      <c r="A39" s="27"/>
      <c r="B39" s="24" t="s">
        <v>66</v>
      </c>
      <c r="C39" s="25">
        <v>73.24</v>
      </c>
      <c r="D39" s="19"/>
      <c r="E39" s="26"/>
      <c r="F39" s="27"/>
      <c r="G39" s="19"/>
      <c r="H39" s="19"/>
      <c r="I39" s="19"/>
      <c r="J39" s="19"/>
      <c r="K39" s="19"/>
      <c r="L39" s="34"/>
      <c r="M39" s="35"/>
      <c r="N39" s="36"/>
      <c r="O39" s="19"/>
      <c r="P39" s="19"/>
      <c r="Q39" s="19"/>
      <c r="R39" s="19"/>
      <c r="S39" s="19"/>
      <c r="T39" s="39"/>
    </row>
    <row r="40" ht="14.25" spans="1:20">
      <c r="A40" s="27"/>
      <c r="B40" s="24" t="s">
        <v>67</v>
      </c>
      <c r="C40" s="25">
        <v>80.18</v>
      </c>
      <c r="D40" s="19"/>
      <c r="E40" s="26"/>
      <c r="F40" s="27"/>
      <c r="G40" s="19"/>
      <c r="H40" s="19"/>
      <c r="I40" s="19"/>
      <c r="J40" s="19"/>
      <c r="K40" s="19"/>
      <c r="L40" s="34"/>
      <c r="M40" s="35"/>
      <c r="N40" s="36"/>
      <c r="O40" s="19"/>
      <c r="P40" s="19"/>
      <c r="Q40" s="19"/>
      <c r="R40" s="19"/>
      <c r="S40" s="19"/>
      <c r="T40" s="39"/>
    </row>
    <row r="41" ht="14.25" spans="1:20">
      <c r="A41" s="27"/>
      <c r="B41" s="24" t="s">
        <v>68</v>
      </c>
      <c r="C41" s="25">
        <v>42.63</v>
      </c>
      <c r="D41" s="19"/>
      <c r="E41" s="26"/>
      <c r="F41" s="27"/>
      <c r="G41" s="19"/>
      <c r="H41" s="19"/>
      <c r="I41" s="19"/>
      <c r="J41" s="19"/>
      <c r="K41" s="19"/>
      <c r="L41" s="34"/>
      <c r="M41" s="35"/>
      <c r="N41" s="36"/>
      <c r="O41" s="19"/>
      <c r="P41" s="19"/>
      <c r="Q41" s="19"/>
      <c r="R41" s="19"/>
      <c r="S41" s="19"/>
      <c r="T41" s="39"/>
    </row>
    <row r="42" ht="14.25" spans="1:20">
      <c r="A42" s="27"/>
      <c r="B42" s="24" t="s">
        <v>69</v>
      </c>
      <c r="C42" s="25">
        <v>42.63</v>
      </c>
      <c r="D42" s="19"/>
      <c r="E42" s="26"/>
      <c r="F42" s="27"/>
      <c r="G42" s="19"/>
      <c r="H42" s="19"/>
      <c r="I42" s="19"/>
      <c r="J42" s="19"/>
      <c r="K42" s="19"/>
      <c r="L42" s="34"/>
      <c r="M42" s="35"/>
      <c r="N42" s="36"/>
      <c r="O42" s="19"/>
      <c r="P42" s="19"/>
      <c r="Q42" s="19"/>
      <c r="R42" s="19"/>
      <c r="S42" s="19"/>
      <c r="T42" s="39"/>
    </row>
    <row r="43" ht="14.25" spans="1:20">
      <c r="A43" s="27"/>
      <c r="B43" s="24" t="s">
        <v>70</v>
      </c>
      <c r="C43" s="25">
        <v>45.67</v>
      </c>
      <c r="D43" s="19"/>
      <c r="E43" s="26"/>
      <c r="F43" s="27"/>
      <c r="G43" s="19"/>
      <c r="H43" s="19"/>
      <c r="I43" s="19"/>
      <c r="J43" s="19"/>
      <c r="K43" s="19"/>
      <c r="L43" s="34"/>
      <c r="M43" s="35"/>
      <c r="N43" s="36"/>
      <c r="O43" s="19"/>
      <c r="P43" s="19"/>
      <c r="Q43" s="19"/>
      <c r="R43" s="19"/>
      <c r="S43" s="19"/>
      <c r="T43" s="39"/>
    </row>
    <row r="44" ht="14.25" spans="1:20">
      <c r="A44" s="27"/>
      <c r="B44" s="24" t="s">
        <v>71</v>
      </c>
      <c r="C44" s="25">
        <v>60.35</v>
      </c>
      <c r="D44" s="19"/>
      <c r="E44" s="26"/>
      <c r="F44" s="27"/>
      <c r="G44" s="19"/>
      <c r="H44" s="19"/>
      <c r="I44" s="19"/>
      <c r="J44" s="19"/>
      <c r="K44" s="19"/>
      <c r="L44" s="34"/>
      <c r="M44" s="35"/>
      <c r="N44" s="36"/>
      <c r="O44" s="19"/>
      <c r="P44" s="19"/>
      <c r="Q44" s="19"/>
      <c r="R44" s="19"/>
      <c r="S44" s="19"/>
      <c r="T44" s="39"/>
    </row>
    <row r="45" ht="14.25" spans="1:20">
      <c r="A45" s="27"/>
      <c r="B45" s="24" t="s">
        <v>72</v>
      </c>
      <c r="C45" s="25">
        <v>56.79</v>
      </c>
      <c r="D45" s="19"/>
      <c r="E45" s="26"/>
      <c r="F45" s="27"/>
      <c r="G45" s="19"/>
      <c r="H45" s="19"/>
      <c r="I45" s="19"/>
      <c r="J45" s="19"/>
      <c r="K45" s="19"/>
      <c r="L45" s="34"/>
      <c r="M45" s="35"/>
      <c r="N45" s="36"/>
      <c r="O45" s="19"/>
      <c r="P45" s="19"/>
      <c r="Q45" s="19"/>
      <c r="R45" s="19"/>
      <c r="S45" s="19"/>
      <c r="T45" s="39"/>
    </row>
    <row r="46" ht="14.25" spans="1:20">
      <c r="A46" s="27"/>
      <c r="B46" s="24" t="s">
        <v>73</v>
      </c>
      <c r="C46" s="25">
        <v>56.79</v>
      </c>
      <c r="D46" s="19"/>
      <c r="E46" s="26"/>
      <c r="F46" s="27"/>
      <c r="G46" s="19"/>
      <c r="H46" s="19"/>
      <c r="I46" s="19"/>
      <c r="J46" s="19"/>
      <c r="K46" s="19"/>
      <c r="L46" s="34"/>
      <c r="M46" s="35"/>
      <c r="N46" s="36"/>
      <c r="O46" s="19"/>
      <c r="P46" s="19"/>
      <c r="Q46" s="19"/>
      <c r="R46" s="19"/>
      <c r="S46" s="19"/>
      <c r="T46" s="39"/>
    </row>
    <row r="47" ht="14.25" spans="1:20">
      <c r="A47" s="27"/>
      <c r="B47" s="24" t="s">
        <v>74</v>
      </c>
      <c r="C47" s="25">
        <v>56.79</v>
      </c>
      <c r="D47" s="19"/>
      <c r="E47" s="26"/>
      <c r="F47" s="27"/>
      <c r="G47" s="19"/>
      <c r="H47" s="19"/>
      <c r="I47" s="19"/>
      <c r="J47" s="19"/>
      <c r="K47" s="19"/>
      <c r="L47" s="34"/>
      <c r="M47" s="35"/>
      <c r="N47" s="36"/>
      <c r="O47" s="19"/>
      <c r="P47" s="19"/>
      <c r="Q47" s="19"/>
      <c r="R47" s="19"/>
      <c r="S47" s="19"/>
      <c r="T47" s="39"/>
    </row>
    <row r="48" ht="14.25" spans="1:20">
      <c r="A48" s="27"/>
      <c r="B48" s="24" t="s">
        <v>75</v>
      </c>
      <c r="C48" s="25">
        <v>56.79</v>
      </c>
      <c r="D48" s="19"/>
      <c r="E48" s="26"/>
      <c r="F48" s="27"/>
      <c r="G48" s="19"/>
      <c r="H48" s="19"/>
      <c r="I48" s="19"/>
      <c r="J48" s="19"/>
      <c r="K48" s="19"/>
      <c r="L48" s="34"/>
      <c r="M48" s="35"/>
      <c r="N48" s="36"/>
      <c r="O48" s="19"/>
      <c r="P48" s="19"/>
      <c r="Q48" s="19"/>
      <c r="R48" s="19"/>
      <c r="S48" s="19"/>
      <c r="T48" s="39"/>
    </row>
    <row r="49" ht="14.25" spans="1:20">
      <c r="A49" s="27"/>
      <c r="B49" s="24" t="s">
        <v>76</v>
      </c>
      <c r="C49" s="25">
        <v>56.79</v>
      </c>
      <c r="D49" s="19"/>
      <c r="E49" s="26"/>
      <c r="F49" s="27"/>
      <c r="G49" s="19"/>
      <c r="H49" s="19"/>
      <c r="I49" s="19"/>
      <c r="J49" s="19"/>
      <c r="K49" s="19"/>
      <c r="L49" s="34"/>
      <c r="M49" s="35"/>
      <c r="N49" s="36"/>
      <c r="O49" s="19"/>
      <c r="P49" s="19"/>
      <c r="Q49" s="19"/>
      <c r="R49" s="19"/>
      <c r="S49" s="19"/>
      <c r="T49" s="39"/>
    </row>
    <row r="50" ht="14.25" spans="1:20">
      <c r="A50" s="27"/>
      <c r="B50" s="24" t="s">
        <v>77</v>
      </c>
      <c r="C50" s="25">
        <v>56.79</v>
      </c>
      <c r="D50" s="19"/>
      <c r="E50" s="26"/>
      <c r="F50" s="27"/>
      <c r="G50" s="19"/>
      <c r="H50" s="19"/>
      <c r="I50" s="19"/>
      <c r="J50" s="19"/>
      <c r="K50" s="19"/>
      <c r="L50" s="34"/>
      <c r="M50" s="35"/>
      <c r="N50" s="36"/>
      <c r="O50" s="19"/>
      <c r="P50" s="19"/>
      <c r="Q50" s="19"/>
      <c r="R50" s="19"/>
      <c r="S50" s="19"/>
      <c r="T50" s="39"/>
    </row>
    <row r="51" ht="14.25" spans="1:20">
      <c r="A51" s="27"/>
      <c r="B51" s="24" t="s">
        <v>78</v>
      </c>
      <c r="C51" s="25">
        <v>56.79</v>
      </c>
      <c r="D51" s="19"/>
      <c r="E51" s="26"/>
      <c r="F51" s="27"/>
      <c r="G51" s="19"/>
      <c r="H51" s="19"/>
      <c r="I51" s="19"/>
      <c r="J51" s="19"/>
      <c r="K51" s="19"/>
      <c r="L51" s="34"/>
      <c r="M51" s="35"/>
      <c r="N51" s="36"/>
      <c r="O51" s="19"/>
      <c r="P51" s="19"/>
      <c r="Q51" s="19"/>
      <c r="R51" s="19"/>
      <c r="S51" s="19"/>
      <c r="T51" s="39"/>
    </row>
    <row r="52" ht="14.25" spans="1:20">
      <c r="A52" s="27"/>
      <c r="B52" s="24" t="s">
        <v>79</v>
      </c>
      <c r="C52" s="25">
        <v>61.04</v>
      </c>
      <c r="D52" s="19"/>
      <c r="E52" s="26"/>
      <c r="F52" s="27"/>
      <c r="G52" s="19"/>
      <c r="H52" s="19"/>
      <c r="I52" s="19"/>
      <c r="J52" s="19"/>
      <c r="K52" s="19"/>
      <c r="L52" s="34"/>
      <c r="M52" s="35"/>
      <c r="N52" s="36"/>
      <c r="O52" s="19"/>
      <c r="P52" s="19"/>
      <c r="Q52" s="19"/>
      <c r="R52" s="19"/>
      <c r="S52" s="19"/>
      <c r="T52" s="39"/>
    </row>
    <row r="53" ht="14.25" spans="1:20">
      <c r="A53" s="27"/>
      <c r="B53" s="24" t="s">
        <v>80</v>
      </c>
      <c r="C53" s="25">
        <v>80.18</v>
      </c>
      <c r="D53" s="19"/>
      <c r="E53" s="26"/>
      <c r="F53" s="27"/>
      <c r="G53" s="19"/>
      <c r="H53" s="19"/>
      <c r="I53" s="19"/>
      <c r="J53" s="19"/>
      <c r="K53" s="19"/>
      <c r="L53" s="34"/>
      <c r="M53" s="35"/>
      <c r="N53" s="36"/>
      <c r="O53" s="19"/>
      <c r="P53" s="19"/>
      <c r="Q53" s="19"/>
      <c r="R53" s="19"/>
      <c r="S53" s="19"/>
      <c r="T53" s="39"/>
    </row>
    <row r="54" ht="14.25" spans="1:20">
      <c r="A54" s="27"/>
      <c r="B54" s="24" t="s">
        <v>81</v>
      </c>
      <c r="C54" s="25">
        <v>45.67</v>
      </c>
      <c r="D54" s="19"/>
      <c r="E54" s="26"/>
      <c r="F54" s="27"/>
      <c r="G54" s="19"/>
      <c r="H54" s="19"/>
      <c r="I54" s="19"/>
      <c r="J54" s="19"/>
      <c r="K54" s="19"/>
      <c r="L54" s="34"/>
      <c r="M54" s="35"/>
      <c r="N54" s="36"/>
      <c r="O54" s="19"/>
      <c r="P54" s="19"/>
      <c r="Q54" s="19"/>
      <c r="R54" s="19"/>
      <c r="S54" s="19"/>
      <c r="T54" s="39"/>
    </row>
    <row r="55" ht="14.25" spans="1:20">
      <c r="A55" s="27"/>
      <c r="B55" s="24" t="s">
        <v>82</v>
      </c>
      <c r="C55" s="25">
        <v>60.35</v>
      </c>
      <c r="D55" s="19"/>
      <c r="E55" s="26"/>
      <c r="F55" s="27"/>
      <c r="G55" s="19"/>
      <c r="H55" s="19"/>
      <c r="I55" s="19"/>
      <c r="J55" s="19"/>
      <c r="K55" s="19"/>
      <c r="L55" s="34"/>
      <c r="M55" s="35"/>
      <c r="N55" s="36"/>
      <c r="O55" s="19"/>
      <c r="P55" s="19"/>
      <c r="Q55" s="19"/>
      <c r="R55" s="19"/>
      <c r="S55" s="19"/>
      <c r="T55" s="39"/>
    </row>
    <row r="56" ht="14.25" spans="1:20">
      <c r="A56" s="27"/>
      <c r="B56" s="24" t="s">
        <v>83</v>
      </c>
      <c r="C56" s="25">
        <v>56.79</v>
      </c>
      <c r="D56" s="19"/>
      <c r="E56" s="26"/>
      <c r="F56" s="27"/>
      <c r="G56" s="19"/>
      <c r="H56" s="19"/>
      <c r="I56" s="19"/>
      <c r="J56" s="19"/>
      <c r="K56" s="19"/>
      <c r="L56" s="34"/>
      <c r="M56" s="35"/>
      <c r="N56" s="36"/>
      <c r="O56" s="19"/>
      <c r="P56" s="19"/>
      <c r="Q56" s="19"/>
      <c r="R56" s="19"/>
      <c r="S56" s="19"/>
      <c r="T56" s="39"/>
    </row>
    <row r="57" ht="14.25" spans="1:20">
      <c r="A57" s="27"/>
      <c r="B57" s="24" t="s">
        <v>84</v>
      </c>
      <c r="C57" s="25">
        <v>56.79</v>
      </c>
      <c r="D57" s="19"/>
      <c r="E57" s="26"/>
      <c r="F57" s="27"/>
      <c r="G57" s="19"/>
      <c r="H57" s="19"/>
      <c r="I57" s="19"/>
      <c r="J57" s="19"/>
      <c r="K57" s="19"/>
      <c r="L57" s="34"/>
      <c r="M57" s="35"/>
      <c r="N57" s="36"/>
      <c r="O57" s="19"/>
      <c r="P57" s="19"/>
      <c r="Q57" s="19"/>
      <c r="R57" s="19"/>
      <c r="S57" s="19"/>
      <c r="T57" s="39"/>
    </row>
    <row r="58" ht="14.25" spans="1:20">
      <c r="A58" s="27"/>
      <c r="B58" s="24" t="s">
        <v>85</v>
      </c>
      <c r="C58" s="25">
        <v>56.79</v>
      </c>
      <c r="D58" s="19"/>
      <c r="E58" s="26"/>
      <c r="F58" s="27"/>
      <c r="G58" s="19"/>
      <c r="H58" s="19"/>
      <c r="I58" s="19"/>
      <c r="J58" s="19"/>
      <c r="K58" s="19"/>
      <c r="L58" s="34"/>
      <c r="M58" s="35"/>
      <c r="N58" s="36"/>
      <c r="O58" s="19"/>
      <c r="P58" s="19"/>
      <c r="Q58" s="19"/>
      <c r="R58" s="19"/>
      <c r="S58" s="19"/>
      <c r="T58" s="39"/>
    </row>
    <row r="59" ht="14.25" spans="1:20">
      <c r="A59" s="27"/>
      <c r="B59" s="24" t="s">
        <v>86</v>
      </c>
      <c r="C59" s="25">
        <v>56.79</v>
      </c>
      <c r="D59" s="19"/>
      <c r="E59" s="26"/>
      <c r="F59" s="27"/>
      <c r="G59" s="19"/>
      <c r="H59" s="19"/>
      <c r="I59" s="19"/>
      <c r="J59" s="19"/>
      <c r="K59" s="19"/>
      <c r="L59" s="34"/>
      <c r="M59" s="35"/>
      <c r="N59" s="36"/>
      <c r="O59" s="19"/>
      <c r="P59" s="19"/>
      <c r="Q59" s="19"/>
      <c r="R59" s="19"/>
      <c r="S59" s="19"/>
      <c r="T59" s="39"/>
    </row>
    <row r="60" ht="14.25" spans="1:20">
      <c r="A60" s="27"/>
      <c r="B60" s="24" t="s">
        <v>87</v>
      </c>
      <c r="C60" s="25">
        <v>73.24</v>
      </c>
      <c r="D60" s="19"/>
      <c r="E60" s="26"/>
      <c r="F60" s="27"/>
      <c r="G60" s="19"/>
      <c r="H60" s="19"/>
      <c r="I60" s="19"/>
      <c r="J60" s="19"/>
      <c r="K60" s="19"/>
      <c r="L60" s="34"/>
      <c r="M60" s="35"/>
      <c r="N60" s="36"/>
      <c r="O60" s="19"/>
      <c r="P60" s="19"/>
      <c r="Q60" s="19"/>
      <c r="R60" s="19"/>
      <c r="S60" s="19"/>
      <c r="T60" s="39"/>
    </row>
    <row r="61" ht="14.25" spans="1:20">
      <c r="A61" s="27"/>
      <c r="B61" s="24" t="s">
        <v>88</v>
      </c>
      <c r="C61" s="25">
        <v>80.18</v>
      </c>
      <c r="D61" s="19"/>
      <c r="E61" s="26"/>
      <c r="F61" s="27"/>
      <c r="G61" s="19"/>
      <c r="H61" s="19"/>
      <c r="I61" s="19"/>
      <c r="J61" s="19"/>
      <c r="K61" s="19"/>
      <c r="L61" s="34"/>
      <c r="M61" s="35"/>
      <c r="N61" s="36"/>
      <c r="O61" s="19"/>
      <c r="P61" s="19"/>
      <c r="Q61" s="19"/>
      <c r="R61" s="19"/>
      <c r="S61" s="19"/>
      <c r="T61" s="39"/>
    </row>
    <row r="62" ht="14.25" spans="1:20">
      <c r="A62" s="27"/>
      <c r="B62" s="24" t="s">
        <v>89</v>
      </c>
      <c r="C62" s="25">
        <v>60.35</v>
      </c>
      <c r="D62" s="19"/>
      <c r="E62" s="26"/>
      <c r="F62" s="27"/>
      <c r="G62" s="19"/>
      <c r="H62" s="19"/>
      <c r="I62" s="19"/>
      <c r="J62" s="19"/>
      <c r="K62" s="19"/>
      <c r="L62" s="34"/>
      <c r="M62" s="35"/>
      <c r="N62" s="36"/>
      <c r="O62" s="19"/>
      <c r="P62" s="19"/>
      <c r="Q62" s="19"/>
      <c r="R62" s="19"/>
      <c r="S62" s="19"/>
      <c r="T62" s="39"/>
    </row>
    <row r="63" ht="14.25" spans="1:20">
      <c r="A63" s="27"/>
      <c r="B63" s="24" t="s">
        <v>90</v>
      </c>
      <c r="C63" s="25">
        <v>56.79</v>
      </c>
      <c r="D63" s="19"/>
      <c r="E63" s="26"/>
      <c r="F63" s="27"/>
      <c r="G63" s="19"/>
      <c r="H63" s="19"/>
      <c r="I63" s="19"/>
      <c r="J63" s="19"/>
      <c r="K63" s="19"/>
      <c r="L63" s="34"/>
      <c r="M63" s="35"/>
      <c r="N63" s="36"/>
      <c r="O63" s="19"/>
      <c r="P63" s="19"/>
      <c r="Q63" s="19"/>
      <c r="R63" s="19"/>
      <c r="S63" s="19"/>
      <c r="T63" s="39"/>
    </row>
    <row r="64" ht="14.25" spans="1:20">
      <c r="A64" s="27"/>
      <c r="B64" s="24" t="s">
        <v>91</v>
      </c>
      <c r="C64" s="25">
        <v>56.79</v>
      </c>
      <c r="D64" s="19"/>
      <c r="E64" s="26"/>
      <c r="F64" s="27"/>
      <c r="G64" s="19"/>
      <c r="H64" s="19"/>
      <c r="I64" s="19"/>
      <c r="J64" s="19"/>
      <c r="K64" s="19"/>
      <c r="L64" s="34"/>
      <c r="M64" s="35"/>
      <c r="N64" s="36"/>
      <c r="O64" s="19"/>
      <c r="P64" s="19"/>
      <c r="Q64" s="19"/>
      <c r="R64" s="19"/>
      <c r="S64" s="19"/>
      <c r="T64" s="39"/>
    </row>
    <row r="65" ht="14.25" spans="1:20">
      <c r="A65" s="27"/>
      <c r="B65" s="24" t="s">
        <v>92</v>
      </c>
      <c r="C65" s="25">
        <v>56.79</v>
      </c>
      <c r="D65" s="19"/>
      <c r="E65" s="26"/>
      <c r="F65" s="27"/>
      <c r="G65" s="19"/>
      <c r="H65" s="19"/>
      <c r="I65" s="19"/>
      <c r="J65" s="19"/>
      <c r="K65" s="19"/>
      <c r="L65" s="34"/>
      <c r="M65" s="35"/>
      <c r="N65" s="36"/>
      <c r="O65" s="19"/>
      <c r="P65" s="19"/>
      <c r="Q65" s="19"/>
      <c r="R65" s="19"/>
      <c r="S65" s="19"/>
      <c r="T65" s="39"/>
    </row>
    <row r="66" ht="14.25" spans="1:20">
      <c r="A66" s="27"/>
      <c r="B66" s="24" t="s">
        <v>93</v>
      </c>
      <c r="C66" s="25">
        <v>56.79</v>
      </c>
      <c r="D66" s="19"/>
      <c r="E66" s="26"/>
      <c r="F66" s="27"/>
      <c r="G66" s="19"/>
      <c r="H66" s="19"/>
      <c r="I66" s="19"/>
      <c r="J66" s="19"/>
      <c r="K66" s="19"/>
      <c r="L66" s="34"/>
      <c r="M66" s="35"/>
      <c r="N66" s="36"/>
      <c r="O66" s="19"/>
      <c r="P66" s="19"/>
      <c r="Q66" s="19"/>
      <c r="R66" s="19"/>
      <c r="S66" s="19"/>
      <c r="T66" s="39"/>
    </row>
    <row r="67" ht="14.25" spans="1:20">
      <c r="A67" s="27"/>
      <c r="B67" s="24" t="s">
        <v>94</v>
      </c>
      <c r="C67" s="25">
        <v>56.79</v>
      </c>
      <c r="D67" s="19"/>
      <c r="E67" s="26"/>
      <c r="F67" s="27"/>
      <c r="G67" s="19"/>
      <c r="H67" s="19"/>
      <c r="I67" s="19"/>
      <c r="J67" s="19"/>
      <c r="K67" s="19"/>
      <c r="L67" s="34"/>
      <c r="M67" s="35"/>
      <c r="N67" s="36"/>
      <c r="O67" s="19"/>
      <c r="P67" s="19"/>
      <c r="Q67" s="19"/>
      <c r="R67" s="19"/>
      <c r="S67" s="19"/>
      <c r="T67" s="39"/>
    </row>
    <row r="68" ht="14.25" spans="1:20">
      <c r="A68" s="27"/>
      <c r="B68" s="24" t="s">
        <v>95</v>
      </c>
      <c r="C68" s="25">
        <v>56.79</v>
      </c>
      <c r="D68" s="19"/>
      <c r="E68" s="26"/>
      <c r="F68" s="27"/>
      <c r="G68" s="19"/>
      <c r="H68" s="19"/>
      <c r="I68" s="19"/>
      <c r="J68" s="19"/>
      <c r="K68" s="19"/>
      <c r="L68" s="34"/>
      <c r="M68" s="35"/>
      <c r="N68" s="36"/>
      <c r="O68" s="19"/>
      <c r="P68" s="19"/>
      <c r="Q68" s="19"/>
      <c r="R68" s="19"/>
      <c r="S68" s="19"/>
      <c r="T68" s="39"/>
    </row>
    <row r="69" ht="14.25" spans="1:20">
      <c r="A69" s="27"/>
      <c r="B69" s="24" t="s">
        <v>96</v>
      </c>
      <c r="C69" s="25">
        <v>56.79</v>
      </c>
      <c r="D69" s="19"/>
      <c r="E69" s="26"/>
      <c r="F69" s="27"/>
      <c r="G69" s="19"/>
      <c r="H69" s="19"/>
      <c r="I69" s="19"/>
      <c r="J69" s="19"/>
      <c r="K69" s="19"/>
      <c r="L69" s="34"/>
      <c r="M69" s="35"/>
      <c r="N69" s="36"/>
      <c r="O69" s="19"/>
      <c r="P69" s="19"/>
      <c r="Q69" s="19"/>
      <c r="R69" s="19"/>
      <c r="S69" s="19"/>
      <c r="T69" s="39"/>
    </row>
    <row r="70" ht="14.25" spans="1:20">
      <c r="A70" s="27"/>
      <c r="B70" s="24" t="s">
        <v>97</v>
      </c>
      <c r="C70" s="25">
        <v>56.79</v>
      </c>
      <c r="D70" s="19"/>
      <c r="E70" s="26"/>
      <c r="F70" s="27"/>
      <c r="G70" s="19"/>
      <c r="H70" s="19"/>
      <c r="I70" s="19"/>
      <c r="J70" s="19"/>
      <c r="K70" s="19"/>
      <c r="L70" s="34"/>
      <c r="M70" s="35"/>
      <c r="N70" s="36"/>
      <c r="O70" s="19"/>
      <c r="P70" s="19"/>
      <c r="Q70" s="19"/>
      <c r="R70" s="19"/>
      <c r="S70" s="19"/>
      <c r="T70" s="39"/>
    </row>
    <row r="71" ht="14.25" spans="1:20">
      <c r="A71" s="27"/>
      <c r="B71" s="24" t="s">
        <v>98</v>
      </c>
      <c r="C71" s="25">
        <v>56.79</v>
      </c>
      <c r="D71" s="19"/>
      <c r="E71" s="26"/>
      <c r="F71" s="27"/>
      <c r="G71" s="19"/>
      <c r="H71" s="19"/>
      <c r="I71" s="19"/>
      <c r="J71" s="19"/>
      <c r="K71" s="19"/>
      <c r="L71" s="34"/>
      <c r="M71" s="35"/>
      <c r="N71" s="36"/>
      <c r="O71" s="19"/>
      <c r="P71" s="19"/>
      <c r="Q71" s="19"/>
      <c r="R71" s="19"/>
      <c r="S71" s="19"/>
      <c r="T71" s="39"/>
    </row>
    <row r="72" ht="14.25" spans="1:20">
      <c r="A72" s="27"/>
      <c r="B72" s="24" t="s">
        <v>99</v>
      </c>
      <c r="C72" s="25">
        <v>56.79</v>
      </c>
      <c r="D72" s="19"/>
      <c r="E72" s="26"/>
      <c r="F72" s="27"/>
      <c r="G72" s="19"/>
      <c r="H72" s="19"/>
      <c r="I72" s="19"/>
      <c r="J72" s="19"/>
      <c r="K72" s="19"/>
      <c r="L72" s="34"/>
      <c r="M72" s="35"/>
      <c r="N72" s="36"/>
      <c r="O72" s="19"/>
      <c r="P72" s="19"/>
      <c r="Q72" s="19"/>
      <c r="R72" s="19"/>
      <c r="S72" s="19"/>
      <c r="T72" s="39"/>
    </row>
    <row r="73" ht="14.25" spans="1:20">
      <c r="A73" s="27"/>
      <c r="B73" s="24" t="s">
        <v>100</v>
      </c>
      <c r="C73" s="25">
        <v>61.04</v>
      </c>
      <c r="D73" s="19"/>
      <c r="E73" s="26"/>
      <c r="F73" s="27"/>
      <c r="G73" s="19"/>
      <c r="H73" s="19"/>
      <c r="I73" s="19"/>
      <c r="J73" s="19"/>
      <c r="K73" s="19"/>
      <c r="L73" s="34"/>
      <c r="M73" s="35"/>
      <c r="N73" s="36"/>
      <c r="O73" s="19"/>
      <c r="P73" s="19"/>
      <c r="Q73" s="19"/>
      <c r="R73" s="19"/>
      <c r="S73" s="19"/>
      <c r="T73" s="39"/>
    </row>
    <row r="74" ht="14.25" spans="1:20">
      <c r="A74" s="27"/>
      <c r="B74" s="24" t="s">
        <v>101</v>
      </c>
      <c r="C74" s="25">
        <v>46.19</v>
      </c>
      <c r="D74" s="19"/>
      <c r="E74" s="26"/>
      <c r="F74" s="27"/>
      <c r="G74" s="19"/>
      <c r="H74" s="19"/>
      <c r="I74" s="19"/>
      <c r="J74" s="19"/>
      <c r="K74" s="19"/>
      <c r="L74" s="34"/>
      <c r="M74" s="35"/>
      <c r="N74" s="36"/>
      <c r="O74" s="19"/>
      <c r="P74" s="19"/>
      <c r="Q74" s="19"/>
      <c r="R74" s="19"/>
      <c r="S74" s="19"/>
      <c r="T74" s="39"/>
    </row>
    <row r="75" ht="14.25" spans="1:20">
      <c r="A75" s="27"/>
      <c r="B75" s="24" t="s">
        <v>102</v>
      </c>
      <c r="C75" s="25">
        <v>42.63</v>
      </c>
      <c r="D75" s="19"/>
      <c r="E75" s="26"/>
      <c r="F75" s="27"/>
      <c r="G75" s="19"/>
      <c r="H75" s="19"/>
      <c r="I75" s="19"/>
      <c r="J75" s="19"/>
      <c r="K75" s="19"/>
      <c r="L75" s="34"/>
      <c r="M75" s="35"/>
      <c r="N75" s="36"/>
      <c r="O75" s="19"/>
      <c r="P75" s="19"/>
      <c r="Q75" s="19"/>
      <c r="R75" s="19"/>
      <c r="S75" s="19"/>
      <c r="T75" s="39"/>
    </row>
    <row r="76" ht="14.25" spans="1:20">
      <c r="A76" s="27"/>
      <c r="B76" s="24" t="s">
        <v>103</v>
      </c>
      <c r="C76" s="25">
        <v>73.24</v>
      </c>
      <c r="D76" s="19"/>
      <c r="E76" s="26"/>
      <c r="F76" s="27"/>
      <c r="G76" s="19"/>
      <c r="H76" s="19"/>
      <c r="I76" s="19"/>
      <c r="J76" s="19"/>
      <c r="K76" s="19"/>
      <c r="L76" s="34"/>
      <c r="M76" s="35"/>
      <c r="N76" s="36"/>
      <c r="O76" s="19"/>
      <c r="P76" s="19"/>
      <c r="Q76" s="19"/>
      <c r="R76" s="19"/>
      <c r="S76" s="19"/>
      <c r="T76" s="39"/>
    </row>
    <row r="77" ht="14.25" spans="1:20">
      <c r="A77" s="27"/>
      <c r="B77" s="24" t="s">
        <v>104</v>
      </c>
      <c r="C77" s="25">
        <v>80.18</v>
      </c>
      <c r="D77" s="19"/>
      <c r="E77" s="26"/>
      <c r="F77" s="27"/>
      <c r="G77" s="19"/>
      <c r="H77" s="19"/>
      <c r="I77" s="19"/>
      <c r="J77" s="19"/>
      <c r="K77" s="19"/>
      <c r="L77" s="34"/>
      <c r="M77" s="35"/>
      <c r="N77" s="36"/>
      <c r="O77" s="19"/>
      <c r="P77" s="19"/>
      <c r="Q77" s="19"/>
      <c r="R77" s="19"/>
      <c r="S77" s="19"/>
      <c r="T77" s="39"/>
    </row>
    <row r="78" ht="14.25" spans="1:20">
      <c r="A78" s="27"/>
      <c r="B78" s="24" t="s">
        <v>105</v>
      </c>
      <c r="C78" s="25">
        <v>42.63</v>
      </c>
      <c r="D78" s="19"/>
      <c r="E78" s="26"/>
      <c r="F78" s="27"/>
      <c r="G78" s="19"/>
      <c r="H78" s="19"/>
      <c r="I78" s="19"/>
      <c r="J78" s="19"/>
      <c r="K78" s="19"/>
      <c r="L78" s="34"/>
      <c r="M78" s="35"/>
      <c r="N78" s="36"/>
      <c r="O78" s="19"/>
      <c r="P78" s="19"/>
      <c r="Q78" s="19"/>
      <c r="R78" s="19"/>
      <c r="S78" s="19"/>
      <c r="T78" s="39"/>
    </row>
    <row r="79" ht="14.25" spans="1:20">
      <c r="A79" s="27"/>
      <c r="B79" s="24" t="s">
        <v>106</v>
      </c>
      <c r="C79" s="25">
        <v>42.63</v>
      </c>
      <c r="D79" s="19"/>
      <c r="E79" s="26"/>
      <c r="F79" s="27"/>
      <c r="G79" s="19"/>
      <c r="H79" s="19"/>
      <c r="I79" s="19"/>
      <c r="J79" s="19"/>
      <c r="K79" s="19"/>
      <c r="L79" s="34"/>
      <c r="M79" s="35"/>
      <c r="N79" s="36"/>
      <c r="O79" s="19"/>
      <c r="P79" s="19"/>
      <c r="Q79" s="19"/>
      <c r="R79" s="19"/>
      <c r="S79" s="19"/>
      <c r="T79" s="39"/>
    </row>
    <row r="80" ht="14.25" spans="1:20">
      <c r="A80" s="27"/>
      <c r="B80" s="24" t="s">
        <v>107</v>
      </c>
      <c r="C80" s="25">
        <v>45.67</v>
      </c>
      <c r="D80" s="19"/>
      <c r="E80" s="26"/>
      <c r="F80" s="27"/>
      <c r="G80" s="19"/>
      <c r="H80" s="19"/>
      <c r="I80" s="19"/>
      <c r="J80" s="19"/>
      <c r="K80" s="19"/>
      <c r="L80" s="34"/>
      <c r="M80" s="35"/>
      <c r="N80" s="36"/>
      <c r="O80" s="19"/>
      <c r="P80" s="19"/>
      <c r="Q80" s="19"/>
      <c r="R80" s="19"/>
      <c r="S80" s="19"/>
      <c r="T80" s="39"/>
    </row>
    <row r="81" ht="14.25" spans="1:20">
      <c r="A81" s="27"/>
      <c r="B81" s="24" t="s">
        <v>108</v>
      </c>
      <c r="C81" s="25">
        <v>73.24</v>
      </c>
      <c r="D81" s="19"/>
      <c r="E81" s="26"/>
      <c r="F81" s="27"/>
      <c r="G81" s="19"/>
      <c r="H81" s="19"/>
      <c r="I81" s="19"/>
      <c r="J81" s="19"/>
      <c r="K81" s="19"/>
      <c r="L81" s="34"/>
      <c r="M81" s="35"/>
      <c r="N81" s="36"/>
      <c r="O81" s="19"/>
      <c r="P81" s="19"/>
      <c r="Q81" s="19"/>
      <c r="R81" s="19"/>
      <c r="S81" s="19"/>
      <c r="T81" s="39"/>
    </row>
    <row r="82" ht="14.25" spans="1:20">
      <c r="A82" s="27"/>
      <c r="B82" s="24" t="s">
        <v>109</v>
      </c>
      <c r="C82" s="25">
        <v>60.35</v>
      </c>
      <c r="D82" s="19"/>
      <c r="E82" s="26"/>
      <c r="F82" s="27"/>
      <c r="G82" s="19"/>
      <c r="H82" s="19"/>
      <c r="I82" s="19"/>
      <c r="J82" s="19"/>
      <c r="K82" s="19"/>
      <c r="L82" s="34"/>
      <c r="M82" s="35"/>
      <c r="N82" s="36"/>
      <c r="O82" s="19"/>
      <c r="P82" s="19"/>
      <c r="Q82" s="19"/>
      <c r="R82" s="19"/>
      <c r="S82" s="19"/>
      <c r="T82" s="39"/>
    </row>
    <row r="83" ht="14.25" spans="1:20">
      <c r="A83" s="27"/>
      <c r="B83" s="24" t="s">
        <v>110</v>
      </c>
      <c r="C83" s="25">
        <v>56.79</v>
      </c>
      <c r="D83" s="19"/>
      <c r="E83" s="26"/>
      <c r="F83" s="27"/>
      <c r="G83" s="19"/>
      <c r="H83" s="19"/>
      <c r="I83" s="19"/>
      <c r="J83" s="19"/>
      <c r="K83" s="19"/>
      <c r="L83" s="34"/>
      <c r="M83" s="35"/>
      <c r="N83" s="36"/>
      <c r="O83" s="19"/>
      <c r="P83" s="19"/>
      <c r="Q83" s="19"/>
      <c r="R83" s="19"/>
      <c r="S83" s="19"/>
      <c r="T83" s="39"/>
    </row>
    <row r="84" ht="14.25" spans="1:20">
      <c r="A84" s="27"/>
      <c r="B84" s="24" t="s">
        <v>111</v>
      </c>
      <c r="C84" s="25">
        <v>56.79</v>
      </c>
      <c r="D84" s="19"/>
      <c r="E84" s="26"/>
      <c r="F84" s="27"/>
      <c r="G84" s="19"/>
      <c r="H84" s="19"/>
      <c r="I84" s="19"/>
      <c r="J84" s="19"/>
      <c r="K84" s="19"/>
      <c r="L84" s="34"/>
      <c r="M84" s="35"/>
      <c r="N84" s="36"/>
      <c r="O84" s="19"/>
      <c r="P84" s="19"/>
      <c r="Q84" s="19"/>
      <c r="R84" s="19"/>
      <c r="S84" s="19"/>
      <c r="T84" s="39"/>
    </row>
    <row r="85" ht="14.25" spans="1:20">
      <c r="A85" s="27"/>
      <c r="B85" s="24" t="s">
        <v>112</v>
      </c>
      <c r="C85" s="25">
        <v>56.79</v>
      </c>
      <c r="D85" s="19"/>
      <c r="E85" s="26"/>
      <c r="F85" s="27"/>
      <c r="G85" s="19"/>
      <c r="H85" s="19"/>
      <c r="I85" s="19"/>
      <c r="J85" s="19"/>
      <c r="K85" s="19"/>
      <c r="L85" s="34"/>
      <c r="M85" s="35"/>
      <c r="N85" s="36"/>
      <c r="O85" s="19"/>
      <c r="P85" s="19"/>
      <c r="Q85" s="19"/>
      <c r="R85" s="19"/>
      <c r="S85" s="19"/>
      <c r="T85" s="39"/>
    </row>
    <row r="86" ht="14.25" spans="1:20">
      <c r="A86" s="27"/>
      <c r="B86" s="24" t="s">
        <v>113</v>
      </c>
      <c r="C86" s="25">
        <v>56.79</v>
      </c>
      <c r="D86" s="19"/>
      <c r="E86" s="26"/>
      <c r="F86" s="27"/>
      <c r="G86" s="19"/>
      <c r="H86" s="19"/>
      <c r="I86" s="19"/>
      <c r="J86" s="19"/>
      <c r="K86" s="19"/>
      <c r="L86" s="34"/>
      <c r="M86" s="35"/>
      <c r="N86" s="36"/>
      <c r="O86" s="19"/>
      <c r="P86" s="19"/>
      <c r="Q86" s="19"/>
      <c r="R86" s="19"/>
      <c r="S86" s="19"/>
      <c r="T86" s="39"/>
    </row>
    <row r="87" ht="14.25" spans="1:20">
      <c r="A87" s="27"/>
      <c r="B87" s="24" t="s">
        <v>114</v>
      </c>
      <c r="C87" s="25">
        <v>56.79</v>
      </c>
      <c r="D87" s="19"/>
      <c r="E87" s="26"/>
      <c r="F87" s="27"/>
      <c r="G87" s="19"/>
      <c r="H87" s="19"/>
      <c r="I87" s="19"/>
      <c r="J87" s="19"/>
      <c r="K87" s="19"/>
      <c r="L87" s="34"/>
      <c r="M87" s="35"/>
      <c r="N87" s="36"/>
      <c r="O87" s="19"/>
      <c r="P87" s="19"/>
      <c r="Q87" s="19"/>
      <c r="R87" s="19"/>
      <c r="S87" s="19"/>
      <c r="T87" s="39"/>
    </row>
    <row r="88" ht="14.25" spans="1:20">
      <c r="A88" s="27"/>
      <c r="B88" s="24" t="s">
        <v>115</v>
      </c>
      <c r="C88" s="25">
        <v>56.79</v>
      </c>
      <c r="D88" s="19"/>
      <c r="E88" s="26"/>
      <c r="F88" s="27"/>
      <c r="G88" s="19"/>
      <c r="H88" s="19"/>
      <c r="I88" s="19"/>
      <c r="J88" s="19"/>
      <c r="K88" s="19"/>
      <c r="L88" s="34"/>
      <c r="M88" s="35"/>
      <c r="N88" s="36"/>
      <c r="O88" s="19"/>
      <c r="P88" s="19"/>
      <c r="Q88" s="19"/>
      <c r="R88" s="19"/>
      <c r="S88" s="19"/>
      <c r="T88" s="39"/>
    </row>
    <row r="89" ht="14.25" spans="1:20">
      <c r="A89" s="27"/>
      <c r="B89" s="24" t="s">
        <v>116</v>
      </c>
      <c r="C89" s="25">
        <v>56.79</v>
      </c>
      <c r="D89" s="19"/>
      <c r="E89" s="26"/>
      <c r="F89" s="27"/>
      <c r="G89" s="19"/>
      <c r="H89" s="19"/>
      <c r="I89" s="19"/>
      <c r="J89" s="19"/>
      <c r="K89" s="19"/>
      <c r="L89" s="34"/>
      <c r="M89" s="35"/>
      <c r="N89" s="36"/>
      <c r="O89" s="19"/>
      <c r="P89" s="19"/>
      <c r="Q89" s="19"/>
      <c r="R89" s="19"/>
      <c r="S89" s="19"/>
      <c r="T89" s="39"/>
    </row>
    <row r="90" ht="14.25" spans="1:20">
      <c r="A90" s="27"/>
      <c r="B90" s="24" t="s">
        <v>117</v>
      </c>
      <c r="C90" s="25">
        <v>56.79</v>
      </c>
      <c r="D90" s="19"/>
      <c r="E90" s="26"/>
      <c r="F90" s="27"/>
      <c r="G90" s="19"/>
      <c r="H90" s="19"/>
      <c r="I90" s="19"/>
      <c r="J90" s="19"/>
      <c r="K90" s="19"/>
      <c r="L90" s="34"/>
      <c r="M90" s="35"/>
      <c r="N90" s="36"/>
      <c r="O90" s="19"/>
      <c r="P90" s="19"/>
      <c r="Q90" s="19"/>
      <c r="R90" s="19"/>
      <c r="S90" s="19"/>
      <c r="T90" s="39"/>
    </row>
    <row r="91" ht="14.25" spans="1:20">
      <c r="A91" s="27"/>
      <c r="B91" s="24" t="s">
        <v>118</v>
      </c>
      <c r="C91" s="25">
        <v>56.79</v>
      </c>
      <c r="D91" s="19"/>
      <c r="E91" s="26"/>
      <c r="F91" s="27"/>
      <c r="G91" s="19"/>
      <c r="H91" s="19"/>
      <c r="I91" s="19"/>
      <c r="J91" s="19"/>
      <c r="K91" s="19"/>
      <c r="L91" s="34"/>
      <c r="M91" s="35"/>
      <c r="N91" s="36"/>
      <c r="O91" s="19"/>
      <c r="P91" s="19"/>
      <c r="Q91" s="19"/>
      <c r="R91" s="19"/>
      <c r="S91" s="19"/>
      <c r="T91" s="39"/>
    </row>
    <row r="92" ht="14.25" spans="1:20">
      <c r="A92" s="27"/>
      <c r="B92" s="24" t="s">
        <v>119</v>
      </c>
      <c r="C92" s="25">
        <v>56.79</v>
      </c>
      <c r="D92" s="19"/>
      <c r="E92" s="26"/>
      <c r="F92" s="27"/>
      <c r="G92" s="19"/>
      <c r="H92" s="19"/>
      <c r="I92" s="19"/>
      <c r="J92" s="19"/>
      <c r="K92" s="19"/>
      <c r="L92" s="34"/>
      <c r="M92" s="35"/>
      <c r="N92" s="36"/>
      <c r="O92" s="19"/>
      <c r="P92" s="19"/>
      <c r="Q92" s="19"/>
      <c r="R92" s="19"/>
      <c r="S92" s="19"/>
      <c r="T92" s="39"/>
    </row>
    <row r="93" ht="14.25" spans="1:20">
      <c r="A93" s="27"/>
      <c r="B93" s="24" t="s">
        <v>120</v>
      </c>
      <c r="C93" s="25">
        <v>61.04</v>
      </c>
      <c r="D93" s="19"/>
      <c r="E93" s="26"/>
      <c r="F93" s="27"/>
      <c r="G93" s="19"/>
      <c r="H93" s="19"/>
      <c r="I93" s="19"/>
      <c r="J93" s="19"/>
      <c r="K93" s="19"/>
      <c r="L93" s="34"/>
      <c r="M93" s="35"/>
      <c r="N93" s="36"/>
      <c r="O93" s="19"/>
      <c r="P93" s="19"/>
      <c r="Q93" s="19"/>
      <c r="R93" s="19"/>
      <c r="S93" s="19"/>
      <c r="T93" s="39"/>
    </row>
    <row r="94" ht="14.25" spans="1:20">
      <c r="A94" s="27"/>
      <c r="B94" s="24" t="s">
        <v>121</v>
      </c>
      <c r="C94" s="25">
        <v>46.19</v>
      </c>
      <c r="D94" s="19"/>
      <c r="E94" s="26"/>
      <c r="F94" s="27"/>
      <c r="G94" s="19"/>
      <c r="H94" s="19"/>
      <c r="I94" s="19"/>
      <c r="J94" s="19"/>
      <c r="K94" s="19"/>
      <c r="L94" s="34"/>
      <c r="M94" s="35"/>
      <c r="N94" s="36"/>
      <c r="O94" s="19"/>
      <c r="P94" s="19"/>
      <c r="Q94" s="19"/>
      <c r="R94" s="19"/>
      <c r="S94" s="19"/>
      <c r="T94" s="39"/>
    </row>
    <row r="95" ht="14.25" spans="1:20">
      <c r="A95" s="27"/>
      <c r="B95" s="24" t="s">
        <v>122</v>
      </c>
      <c r="C95" s="25">
        <v>42.63</v>
      </c>
      <c r="D95" s="19"/>
      <c r="E95" s="26"/>
      <c r="F95" s="27"/>
      <c r="G95" s="19"/>
      <c r="H95" s="19"/>
      <c r="I95" s="19"/>
      <c r="J95" s="19"/>
      <c r="K95" s="19"/>
      <c r="L95" s="34"/>
      <c r="M95" s="35"/>
      <c r="N95" s="36"/>
      <c r="O95" s="19"/>
      <c r="P95" s="19"/>
      <c r="Q95" s="19"/>
      <c r="R95" s="19"/>
      <c r="S95" s="19"/>
      <c r="T95" s="39"/>
    </row>
    <row r="96" ht="14.25" spans="1:20">
      <c r="A96" s="27"/>
      <c r="B96" s="24" t="s">
        <v>123</v>
      </c>
      <c r="C96" s="25">
        <v>73.24</v>
      </c>
      <c r="D96" s="19"/>
      <c r="E96" s="26"/>
      <c r="F96" s="27"/>
      <c r="G96" s="19"/>
      <c r="H96" s="19"/>
      <c r="I96" s="19"/>
      <c r="J96" s="19"/>
      <c r="K96" s="19"/>
      <c r="L96" s="34"/>
      <c r="M96" s="35"/>
      <c r="N96" s="36"/>
      <c r="O96" s="19"/>
      <c r="P96" s="19"/>
      <c r="Q96" s="19"/>
      <c r="R96" s="19"/>
      <c r="S96" s="19"/>
      <c r="T96" s="39"/>
    </row>
    <row r="97" ht="14.25" spans="1:20">
      <c r="A97" s="27"/>
      <c r="B97" s="24" t="s">
        <v>124</v>
      </c>
      <c r="C97" s="25">
        <v>80.18</v>
      </c>
      <c r="D97" s="19"/>
      <c r="E97" s="26"/>
      <c r="F97" s="27"/>
      <c r="G97" s="19"/>
      <c r="H97" s="19"/>
      <c r="I97" s="19"/>
      <c r="J97" s="19"/>
      <c r="K97" s="19"/>
      <c r="L97" s="34"/>
      <c r="M97" s="35"/>
      <c r="N97" s="36"/>
      <c r="O97" s="19"/>
      <c r="P97" s="19"/>
      <c r="Q97" s="19"/>
      <c r="R97" s="19"/>
      <c r="S97" s="19"/>
      <c r="T97" s="39"/>
    </row>
    <row r="98" ht="14.25" spans="1:20">
      <c r="A98" s="27"/>
      <c r="B98" s="24" t="s">
        <v>125</v>
      </c>
      <c r="C98" s="25">
        <v>42.63</v>
      </c>
      <c r="D98" s="19"/>
      <c r="E98" s="26"/>
      <c r="F98" s="27"/>
      <c r="G98" s="19"/>
      <c r="H98" s="19"/>
      <c r="I98" s="19"/>
      <c r="J98" s="19"/>
      <c r="K98" s="19"/>
      <c r="L98" s="34"/>
      <c r="M98" s="35"/>
      <c r="N98" s="36"/>
      <c r="O98" s="19"/>
      <c r="P98" s="19"/>
      <c r="Q98" s="19"/>
      <c r="R98" s="19"/>
      <c r="S98" s="19"/>
      <c r="T98" s="39"/>
    </row>
    <row r="99" ht="14.25" spans="1:20">
      <c r="A99" s="27"/>
      <c r="B99" s="24" t="s">
        <v>126</v>
      </c>
      <c r="C99" s="25">
        <v>42.63</v>
      </c>
      <c r="D99" s="19"/>
      <c r="E99" s="26"/>
      <c r="F99" s="27"/>
      <c r="G99" s="19"/>
      <c r="H99" s="19"/>
      <c r="I99" s="19"/>
      <c r="J99" s="19"/>
      <c r="K99" s="19"/>
      <c r="L99" s="34"/>
      <c r="M99" s="35"/>
      <c r="N99" s="36"/>
      <c r="O99" s="19"/>
      <c r="P99" s="19"/>
      <c r="Q99" s="19"/>
      <c r="R99" s="19"/>
      <c r="S99" s="19"/>
      <c r="T99" s="39"/>
    </row>
    <row r="100" ht="14.25" spans="1:20">
      <c r="A100" s="27"/>
      <c r="B100" s="24" t="s">
        <v>127</v>
      </c>
      <c r="C100" s="25">
        <v>45.67</v>
      </c>
      <c r="D100" s="19"/>
      <c r="E100" s="26"/>
      <c r="F100" s="27"/>
      <c r="G100" s="19"/>
      <c r="H100" s="19"/>
      <c r="I100" s="19"/>
      <c r="J100" s="19"/>
      <c r="K100" s="19"/>
      <c r="L100" s="34"/>
      <c r="M100" s="35"/>
      <c r="N100" s="36"/>
      <c r="O100" s="19"/>
      <c r="P100" s="19"/>
      <c r="Q100" s="19"/>
      <c r="R100" s="19"/>
      <c r="S100" s="19"/>
      <c r="T100" s="39"/>
    </row>
    <row r="101" ht="14.25" spans="1:20">
      <c r="A101" s="27"/>
      <c r="B101" s="24" t="s">
        <v>128</v>
      </c>
      <c r="C101" s="25">
        <v>60.35</v>
      </c>
      <c r="D101" s="19"/>
      <c r="E101" s="26"/>
      <c r="F101" s="27"/>
      <c r="G101" s="19"/>
      <c r="H101" s="19"/>
      <c r="I101" s="19"/>
      <c r="J101" s="19"/>
      <c r="K101" s="19"/>
      <c r="L101" s="34"/>
      <c r="M101" s="35"/>
      <c r="N101" s="36"/>
      <c r="O101" s="19"/>
      <c r="P101" s="19"/>
      <c r="Q101" s="19"/>
      <c r="R101" s="19"/>
      <c r="S101" s="19"/>
      <c r="T101" s="39"/>
    </row>
    <row r="102" ht="14.25" spans="1:20">
      <c r="A102" s="27"/>
      <c r="B102" s="24" t="s">
        <v>129</v>
      </c>
      <c r="C102" s="25">
        <v>56.79</v>
      </c>
      <c r="D102" s="19"/>
      <c r="E102" s="26"/>
      <c r="F102" s="27"/>
      <c r="G102" s="19"/>
      <c r="H102" s="19"/>
      <c r="I102" s="19"/>
      <c r="J102" s="19"/>
      <c r="K102" s="19"/>
      <c r="L102" s="34"/>
      <c r="M102" s="35"/>
      <c r="N102" s="36"/>
      <c r="O102" s="19"/>
      <c r="P102" s="19"/>
      <c r="Q102" s="19"/>
      <c r="R102" s="19"/>
      <c r="S102" s="19"/>
      <c r="T102" s="39"/>
    </row>
    <row r="103" ht="14.25" spans="1:20">
      <c r="A103" s="27"/>
      <c r="B103" s="24" t="s">
        <v>130</v>
      </c>
      <c r="C103" s="25">
        <v>56.79</v>
      </c>
      <c r="D103" s="19"/>
      <c r="E103" s="26"/>
      <c r="F103" s="27"/>
      <c r="G103" s="19"/>
      <c r="H103" s="19"/>
      <c r="I103" s="19"/>
      <c r="J103" s="19"/>
      <c r="K103" s="19"/>
      <c r="L103" s="34"/>
      <c r="M103" s="35"/>
      <c r="N103" s="36"/>
      <c r="O103" s="19"/>
      <c r="P103" s="19"/>
      <c r="Q103" s="19"/>
      <c r="R103" s="19"/>
      <c r="S103" s="19"/>
      <c r="T103" s="39"/>
    </row>
    <row r="104" ht="14.25" spans="1:20">
      <c r="A104" s="27"/>
      <c r="B104" s="24" t="s">
        <v>131</v>
      </c>
      <c r="C104" s="25">
        <v>56.79</v>
      </c>
      <c r="D104" s="19"/>
      <c r="E104" s="26"/>
      <c r="F104" s="27"/>
      <c r="G104" s="19"/>
      <c r="H104" s="19"/>
      <c r="I104" s="19"/>
      <c r="J104" s="19"/>
      <c r="K104" s="19"/>
      <c r="L104" s="34"/>
      <c r="M104" s="35"/>
      <c r="N104" s="36"/>
      <c r="O104" s="19"/>
      <c r="P104" s="19"/>
      <c r="Q104" s="19"/>
      <c r="R104" s="19"/>
      <c r="S104" s="19"/>
      <c r="T104" s="39"/>
    </row>
    <row r="105" ht="14.25" spans="1:20">
      <c r="A105" s="27"/>
      <c r="B105" s="24" t="s">
        <v>132</v>
      </c>
      <c r="C105" s="25">
        <v>56.79</v>
      </c>
      <c r="D105" s="19"/>
      <c r="E105" s="26"/>
      <c r="F105" s="27"/>
      <c r="G105" s="19"/>
      <c r="H105" s="19"/>
      <c r="I105" s="19"/>
      <c r="J105" s="19"/>
      <c r="K105" s="19"/>
      <c r="L105" s="34"/>
      <c r="M105" s="35"/>
      <c r="N105" s="36"/>
      <c r="O105" s="19"/>
      <c r="P105" s="19"/>
      <c r="Q105" s="19"/>
      <c r="R105" s="19"/>
      <c r="S105" s="19"/>
      <c r="T105" s="39"/>
    </row>
    <row r="106" ht="14.25" spans="1:20">
      <c r="A106" s="27"/>
      <c r="B106" s="24" t="s">
        <v>133</v>
      </c>
      <c r="C106" s="25">
        <v>56.79</v>
      </c>
      <c r="D106" s="19"/>
      <c r="E106" s="26"/>
      <c r="F106" s="27"/>
      <c r="G106" s="19"/>
      <c r="H106" s="19"/>
      <c r="I106" s="19"/>
      <c r="J106" s="19"/>
      <c r="K106" s="19"/>
      <c r="L106" s="34"/>
      <c r="M106" s="35"/>
      <c r="N106" s="36"/>
      <c r="O106" s="19"/>
      <c r="P106" s="19"/>
      <c r="Q106" s="19"/>
      <c r="R106" s="19"/>
      <c r="S106" s="19"/>
      <c r="T106" s="39"/>
    </row>
    <row r="107" ht="14.25" spans="1:20">
      <c r="A107" s="27"/>
      <c r="B107" s="24" t="s">
        <v>134</v>
      </c>
      <c r="C107" s="25">
        <v>56.79</v>
      </c>
      <c r="D107" s="19"/>
      <c r="E107" s="26"/>
      <c r="F107" s="27"/>
      <c r="G107" s="19"/>
      <c r="H107" s="19"/>
      <c r="I107" s="19"/>
      <c r="J107" s="19"/>
      <c r="K107" s="19"/>
      <c r="L107" s="34"/>
      <c r="M107" s="35"/>
      <c r="N107" s="36"/>
      <c r="O107" s="19"/>
      <c r="P107" s="19"/>
      <c r="Q107" s="19"/>
      <c r="R107" s="19"/>
      <c r="S107" s="19"/>
      <c r="T107" s="39"/>
    </row>
    <row r="108" ht="14.25" spans="1:20">
      <c r="A108" s="27"/>
      <c r="B108" s="24" t="s">
        <v>135</v>
      </c>
      <c r="C108" s="25">
        <v>56.79</v>
      </c>
      <c r="D108" s="19"/>
      <c r="E108" s="26"/>
      <c r="F108" s="27"/>
      <c r="G108" s="19"/>
      <c r="H108" s="19"/>
      <c r="I108" s="19"/>
      <c r="J108" s="19"/>
      <c r="K108" s="19"/>
      <c r="L108" s="34"/>
      <c r="M108" s="35"/>
      <c r="N108" s="36"/>
      <c r="O108" s="19"/>
      <c r="P108" s="19"/>
      <c r="Q108" s="19"/>
      <c r="R108" s="19"/>
      <c r="S108" s="19"/>
      <c r="T108" s="39"/>
    </row>
    <row r="109" ht="14.25" spans="1:20">
      <c r="A109" s="27"/>
      <c r="B109" s="24" t="s">
        <v>136</v>
      </c>
      <c r="C109" s="25">
        <v>56.79</v>
      </c>
      <c r="D109" s="19"/>
      <c r="E109" s="26"/>
      <c r="F109" s="27"/>
      <c r="G109" s="19"/>
      <c r="H109" s="19"/>
      <c r="I109" s="19"/>
      <c r="J109" s="19"/>
      <c r="K109" s="19"/>
      <c r="L109" s="34"/>
      <c r="M109" s="35"/>
      <c r="N109" s="36"/>
      <c r="O109" s="19"/>
      <c r="P109" s="19"/>
      <c r="Q109" s="19"/>
      <c r="R109" s="19"/>
      <c r="S109" s="19"/>
      <c r="T109" s="39"/>
    </row>
    <row r="110" ht="14.25" spans="1:20">
      <c r="A110" s="27"/>
      <c r="B110" s="24" t="s">
        <v>137</v>
      </c>
      <c r="C110" s="25">
        <v>56.79</v>
      </c>
      <c r="D110" s="19"/>
      <c r="E110" s="26"/>
      <c r="F110" s="27"/>
      <c r="G110" s="19"/>
      <c r="H110" s="19"/>
      <c r="I110" s="19"/>
      <c r="J110" s="19"/>
      <c r="K110" s="19"/>
      <c r="L110" s="34"/>
      <c r="M110" s="35"/>
      <c r="N110" s="36"/>
      <c r="O110" s="19"/>
      <c r="P110" s="19"/>
      <c r="Q110" s="19"/>
      <c r="R110" s="19"/>
      <c r="S110" s="19"/>
      <c r="T110" s="39"/>
    </row>
    <row r="111" ht="14.25" spans="1:20">
      <c r="A111" s="27"/>
      <c r="B111" s="24" t="s">
        <v>138</v>
      </c>
      <c r="C111" s="25">
        <v>56.79</v>
      </c>
      <c r="D111" s="19"/>
      <c r="E111" s="26"/>
      <c r="F111" s="27"/>
      <c r="G111" s="19"/>
      <c r="H111" s="19"/>
      <c r="I111" s="19"/>
      <c r="J111" s="19"/>
      <c r="K111" s="19"/>
      <c r="L111" s="34"/>
      <c r="M111" s="35"/>
      <c r="N111" s="36"/>
      <c r="O111" s="19"/>
      <c r="P111" s="19"/>
      <c r="Q111" s="19"/>
      <c r="R111" s="19"/>
      <c r="S111" s="19"/>
      <c r="T111" s="39"/>
    </row>
    <row r="112" ht="14.25" spans="1:20">
      <c r="A112" s="27"/>
      <c r="B112" s="24" t="s">
        <v>139</v>
      </c>
      <c r="C112" s="25">
        <v>61.04</v>
      </c>
      <c r="D112" s="19"/>
      <c r="E112" s="26"/>
      <c r="F112" s="27"/>
      <c r="G112" s="19"/>
      <c r="H112" s="19"/>
      <c r="I112" s="19"/>
      <c r="J112" s="19"/>
      <c r="K112" s="19"/>
      <c r="L112" s="34"/>
      <c r="M112" s="35"/>
      <c r="N112" s="36"/>
      <c r="O112" s="19"/>
      <c r="P112" s="19"/>
      <c r="Q112" s="19"/>
      <c r="R112" s="19"/>
      <c r="S112" s="19"/>
      <c r="T112" s="39"/>
    </row>
    <row r="113" ht="14.25" spans="1:20">
      <c r="A113" s="27"/>
      <c r="B113" s="24" t="s">
        <v>140</v>
      </c>
      <c r="C113" s="25">
        <v>46.19</v>
      </c>
      <c r="D113" s="19"/>
      <c r="E113" s="26"/>
      <c r="F113" s="27"/>
      <c r="G113" s="19"/>
      <c r="H113" s="19"/>
      <c r="I113" s="19"/>
      <c r="J113" s="19"/>
      <c r="K113" s="19"/>
      <c r="L113" s="34"/>
      <c r="M113" s="35"/>
      <c r="N113" s="36"/>
      <c r="O113" s="19"/>
      <c r="P113" s="19"/>
      <c r="Q113" s="19"/>
      <c r="R113" s="19"/>
      <c r="S113" s="19"/>
      <c r="T113" s="39"/>
    </row>
    <row r="114" ht="14.25" spans="1:20">
      <c r="A114" s="27"/>
      <c r="B114" s="24" t="s">
        <v>141</v>
      </c>
      <c r="C114" s="25">
        <v>42.63</v>
      </c>
      <c r="D114" s="19"/>
      <c r="E114" s="26"/>
      <c r="F114" s="27"/>
      <c r="G114" s="19"/>
      <c r="H114" s="19"/>
      <c r="I114" s="19"/>
      <c r="J114" s="19"/>
      <c r="K114" s="19"/>
      <c r="L114" s="34"/>
      <c r="M114" s="35"/>
      <c r="N114" s="36"/>
      <c r="O114" s="19"/>
      <c r="P114" s="19"/>
      <c r="Q114" s="19"/>
      <c r="R114" s="19"/>
      <c r="S114" s="19"/>
      <c r="T114" s="39"/>
    </row>
    <row r="115" ht="14.25" spans="1:20">
      <c r="A115" s="27"/>
      <c r="B115" s="24" t="s">
        <v>142</v>
      </c>
      <c r="C115" s="25">
        <v>73.24</v>
      </c>
      <c r="D115" s="19"/>
      <c r="E115" s="26"/>
      <c r="F115" s="27"/>
      <c r="G115" s="19"/>
      <c r="H115" s="19"/>
      <c r="I115" s="19"/>
      <c r="J115" s="19"/>
      <c r="K115" s="19"/>
      <c r="L115" s="34"/>
      <c r="M115" s="35"/>
      <c r="N115" s="36"/>
      <c r="O115" s="19"/>
      <c r="P115" s="19"/>
      <c r="Q115" s="19"/>
      <c r="R115" s="19"/>
      <c r="S115" s="19"/>
      <c r="T115" s="39"/>
    </row>
    <row r="116" ht="14.25" spans="1:20">
      <c r="A116" s="27"/>
      <c r="B116" s="24" t="s">
        <v>143</v>
      </c>
      <c r="C116" s="25">
        <v>80.18</v>
      </c>
      <c r="D116" s="19"/>
      <c r="E116" s="26"/>
      <c r="F116" s="27"/>
      <c r="G116" s="19"/>
      <c r="H116" s="19"/>
      <c r="I116" s="19"/>
      <c r="J116" s="19"/>
      <c r="K116" s="19"/>
      <c r="L116" s="34"/>
      <c r="M116" s="35"/>
      <c r="N116" s="36"/>
      <c r="O116" s="19"/>
      <c r="P116" s="19"/>
      <c r="Q116" s="19"/>
      <c r="R116" s="19"/>
      <c r="S116" s="19"/>
      <c r="T116" s="39"/>
    </row>
    <row r="117" ht="14.25" spans="1:20">
      <c r="A117" s="27"/>
      <c r="B117" s="24" t="s">
        <v>144</v>
      </c>
      <c r="C117" s="25">
        <v>42.63</v>
      </c>
      <c r="D117" s="19"/>
      <c r="E117" s="26"/>
      <c r="F117" s="27"/>
      <c r="G117" s="19"/>
      <c r="H117" s="19"/>
      <c r="I117" s="19"/>
      <c r="J117" s="19"/>
      <c r="K117" s="19"/>
      <c r="L117" s="34"/>
      <c r="M117" s="35"/>
      <c r="N117" s="36"/>
      <c r="O117" s="19"/>
      <c r="P117" s="19"/>
      <c r="Q117" s="19"/>
      <c r="R117" s="19"/>
      <c r="S117" s="19"/>
      <c r="T117" s="39"/>
    </row>
    <row r="118" ht="14.25" spans="1:20">
      <c r="A118" s="27"/>
      <c r="B118" s="24" t="s">
        <v>145</v>
      </c>
      <c r="C118" s="25">
        <v>42.63</v>
      </c>
      <c r="D118" s="19"/>
      <c r="E118" s="26"/>
      <c r="F118" s="27"/>
      <c r="G118" s="19"/>
      <c r="H118" s="19"/>
      <c r="I118" s="19"/>
      <c r="J118" s="19"/>
      <c r="K118" s="19"/>
      <c r="L118" s="34"/>
      <c r="M118" s="35"/>
      <c r="N118" s="36"/>
      <c r="O118" s="19"/>
      <c r="P118" s="19"/>
      <c r="Q118" s="19"/>
      <c r="R118" s="19"/>
      <c r="S118" s="19"/>
      <c r="T118" s="39"/>
    </row>
    <row r="119" ht="14.25" spans="1:20">
      <c r="A119" s="40"/>
      <c r="B119" s="24" t="s">
        <v>146</v>
      </c>
      <c r="C119" s="25">
        <v>45.67</v>
      </c>
      <c r="D119" s="19"/>
      <c r="E119" s="26"/>
      <c r="F119" s="40"/>
      <c r="G119" s="19"/>
      <c r="H119" s="19"/>
      <c r="I119" s="19"/>
      <c r="J119" s="19"/>
      <c r="K119" s="19"/>
      <c r="L119" s="42"/>
      <c r="M119" s="43"/>
      <c r="N119" s="44"/>
      <c r="O119" s="19"/>
      <c r="P119" s="19"/>
      <c r="Q119" s="19"/>
      <c r="R119" s="19"/>
      <c r="S119" s="19"/>
      <c r="T119" s="39"/>
    </row>
    <row r="120" ht="14.25" spans="3:3">
      <c r="C120" s="41"/>
    </row>
    <row r="121" ht="14.25" spans="3:3">
      <c r="C121" s="41"/>
    </row>
    <row r="122" ht="14.25" spans="3:3">
      <c r="C122" s="41"/>
    </row>
    <row r="123" ht="14.25" spans="3:3">
      <c r="C123" s="41"/>
    </row>
    <row r="124" ht="14.25" spans="3:3">
      <c r="C124" s="41"/>
    </row>
    <row r="125" ht="14.25" spans="3:3">
      <c r="C125" s="41"/>
    </row>
    <row r="126" ht="14.25" spans="3:3">
      <c r="C126" s="41"/>
    </row>
  </sheetData>
  <mergeCells count="36">
    <mergeCell ref="A1:T1"/>
    <mergeCell ref="L2:M2"/>
    <mergeCell ref="A2:A3"/>
    <mergeCell ref="A4:A119"/>
    <mergeCell ref="B2:B3"/>
    <mergeCell ref="C2:C3"/>
    <mergeCell ref="D2:D3"/>
    <mergeCell ref="D4:D119"/>
    <mergeCell ref="E2:E3"/>
    <mergeCell ref="E4:E119"/>
    <mergeCell ref="F2:F3"/>
    <mergeCell ref="F4:F119"/>
    <mergeCell ref="G2:G3"/>
    <mergeCell ref="G4:G119"/>
    <mergeCell ref="H2:H3"/>
    <mergeCell ref="H4:H119"/>
    <mergeCell ref="I2:I3"/>
    <mergeCell ref="I4:I119"/>
    <mergeCell ref="J2:J3"/>
    <mergeCell ref="J4:J119"/>
    <mergeCell ref="K2:K3"/>
    <mergeCell ref="K4:K119"/>
    <mergeCell ref="N2:N3"/>
    <mergeCell ref="N4:N119"/>
    <mergeCell ref="O2:O3"/>
    <mergeCell ref="O4:O119"/>
    <mergeCell ref="P2:P3"/>
    <mergeCell ref="P4:P119"/>
    <mergeCell ref="Q2:Q3"/>
    <mergeCell ref="Q4:Q119"/>
    <mergeCell ref="R2:R3"/>
    <mergeCell ref="R4:R119"/>
    <mergeCell ref="S2:S3"/>
    <mergeCell ref="S4:S119"/>
    <mergeCell ref="T2:T3"/>
    <mergeCell ref="L4:M119"/>
  </mergeCells>
  <printOptions horizontalCentered="1"/>
  <pageMargins left="0.700694444444445" right="0.700694444444445" top="0.751388888888889" bottom="0.751388888888889" header="0.298611111111111" footer="0.298611111111111"/>
  <pageSetup paperSize="9" scale="54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6"/>
  <sheetViews>
    <sheetView workbookViewId="0">
      <selection activeCell="B24" sqref="B24"/>
    </sheetView>
  </sheetViews>
  <sheetFormatPr defaultColWidth="8.61666666666667" defaultRowHeight="13.5"/>
  <cols>
    <col min="1" max="1" width="16.675" customWidth="1"/>
    <col min="2" max="2" width="12.7833333333333"/>
    <col min="4" max="4" width="12.8583333333333"/>
    <col min="5" max="5" width="15.7583333333333" customWidth="1"/>
    <col min="6" max="6" width="9.46666666666667"/>
    <col min="7" max="7" width="12.7833333333333"/>
    <col min="10" max="10" width="13.0416666666667" customWidth="1"/>
    <col min="11" max="11" width="24.7833333333333" customWidth="1"/>
    <col min="12" max="12" width="15.9083333333333" customWidth="1"/>
  </cols>
  <sheetData>
    <row r="1" ht="15.75" spans="1:18">
      <c r="A1" t="s">
        <v>147</v>
      </c>
      <c r="B1">
        <f>C1/2</f>
        <v>100</v>
      </c>
      <c r="C1">
        <v>200</v>
      </c>
      <c r="E1" t="s">
        <v>148</v>
      </c>
      <c r="F1" s="1">
        <v>45748</v>
      </c>
      <c r="I1" s="8" t="s">
        <v>149</v>
      </c>
      <c r="J1" s="9"/>
      <c r="K1" s="9"/>
      <c r="L1" s="10"/>
      <c r="M1" t="s">
        <v>150</v>
      </c>
      <c r="R1" t="s">
        <v>151</v>
      </c>
    </row>
    <row r="2" ht="15.75" spans="1:13">
      <c r="A2" t="s">
        <v>152</v>
      </c>
      <c r="B2">
        <v>0</v>
      </c>
      <c r="E2" t="s">
        <v>153</v>
      </c>
      <c r="F2" s="1">
        <v>43466</v>
      </c>
      <c r="I2" s="11"/>
      <c r="J2" s="11" t="s">
        <v>154</v>
      </c>
      <c r="K2" s="11"/>
      <c r="L2" s="11"/>
      <c r="M2" t="s">
        <v>155</v>
      </c>
    </row>
    <row r="3" spans="5:13">
      <c r="E3" t="s">
        <v>156</v>
      </c>
      <c r="F3">
        <f>ROUND((F1-F2)/365,2)</f>
        <v>6.25</v>
      </c>
      <c r="I3" s="12">
        <v>1</v>
      </c>
      <c r="J3" s="11" t="s">
        <v>157</v>
      </c>
      <c r="K3" s="11"/>
      <c r="L3" s="11">
        <v>972</v>
      </c>
      <c r="M3" t="s">
        <v>158</v>
      </c>
    </row>
    <row r="4" spans="1:12">
      <c r="A4" t="s">
        <v>159</v>
      </c>
      <c r="B4">
        <f>C4*D4</f>
        <v>166400</v>
      </c>
      <c r="C4">
        <f>C1*2000</f>
        <v>400000</v>
      </c>
      <c r="D4" s="2">
        <f>F10/F9</f>
        <v>0.416</v>
      </c>
      <c r="E4" t="s">
        <v>160</v>
      </c>
      <c r="F4" t="s">
        <v>161</v>
      </c>
      <c r="I4" s="12"/>
      <c r="J4" s="11"/>
      <c r="K4" s="11"/>
      <c r="L4" s="11"/>
    </row>
    <row r="5" spans="1:12">
      <c r="A5" t="s">
        <v>162</v>
      </c>
      <c r="B5">
        <f>200*B2</f>
        <v>0</v>
      </c>
      <c r="E5" t="s">
        <v>163</v>
      </c>
      <c r="F5" t="s">
        <v>161</v>
      </c>
      <c r="I5" s="12">
        <v>2</v>
      </c>
      <c r="J5" s="11" t="s">
        <v>164</v>
      </c>
      <c r="K5" s="11"/>
      <c r="L5" s="11">
        <v>-0.1</v>
      </c>
    </row>
    <row r="6" spans="1:12">
      <c r="A6" t="s">
        <v>165</v>
      </c>
      <c r="B6">
        <f>B4+B5</f>
        <v>166400</v>
      </c>
      <c r="I6" s="12"/>
      <c r="J6" s="11"/>
      <c r="K6" s="11"/>
      <c r="L6" s="11"/>
    </row>
    <row r="7" ht="15.75" spans="5:14">
      <c r="E7" t="s">
        <v>166</v>
      </c>
      <c r="F7" s="1">
        <v>43617</v>
      </c>
      <c r="I7" s="12">
        <v>3</v>
      </c>
      <c r="J7" s="11" t="s">
        <v>167</v>
      </c>
      <c r="K7" s="11" t="s">
        <v>168</v>
      </c>
      <c r="L7" s="13">
        <v>1</v>
      </c>
      <c r="M7" s="14" t="s">
        <v>169</v>
      </c>
      <c r="N7" s="15" t="e">
        <f>ROUND((1-1/((1+F13)^F5))/(1-1/((1+F13)^50)),4)</f>
        <v>#VALUE!</v>
      </c>
    </row>
    <row r="8" spans="1:12">
      <c r="A8" t="s">
        <v>170</v>
      </c>
      <c r="B8">
        <f>H9</f>
        <v>40</v>
      </c>
      <c r="E8" t="s">
        <v>156</v>
      </c>
      <c r="F8">
        <f>ROUND((F1-F7)/365,2)</f>
        <v>5.84</v>
      </c>
      <c r="I8" s="12"/>
      <c r="J8" s="11"/>
      <c r="K8" s="11"/>
      <c r="L8" s="13"/>
    </row>
    <row r="9" spans="1:12">
      <c r="A9" t="s">
        <v>171</v>
      </c>
      <c r="B9">
        <f>H10</f>
        <v>34.16</v>
      </c>
      <c r="E9" t="s">
        <v>172</v>
      </c>
      <c r="F9">
        <v>10</v>
      </c>
      <c r="G9" t="s">
        <v>160</v>
      </c>
      <c r="H9">
        <v>40</v>
      </c>
      <c r="I9" s="12"/>
      <c r="J9" s="11"/>
      <c r="K9" s="11" t="s">
        <v>173</v>
      </c>
      <c r="L9" s="11">
        <v>1</v>
      </c>
    </row>
    <row r="10" spans="1:12">
      <c r="A10" t="s">
        <v>174</v>
      </c>
      <c r="B10" s="3">
        <v>0.01</v>
      </c>
      <c r="E10" t="s">
        <v>163</v>
      </c>
      <c r="F10">
        <f>F9-F8</f>
        <v>4.16</v>
      </c>
      <c r="H10">
        <f>H9-F8</f>
        <v>34.16</v>
      </c>
      <c r="I10" s="12"/>
      <c r="J10" s="11"/>
      <c r="K10" s="11"/>
      <c r="L10" s="11"/>
    </row>
    <row r="11" spans="1:12">
      <c r="A11" t="s">
        <v>175</v>
      </c>
      <c r="B11" s="4">
        <f>B12+B17</f>
        <v>0.06</v>
      </c>
      <c r="I11" s="12"/>
      <c r="J11" s="11"/>
      <c r="K11" s="11" t="s">
        <v>176</v>
      </c>
      <c r="L11" s="11">
        <v>1</v>
      </c>
    </row>
    <row r="12" ht="14.25" spans="1:12">
      <c r="A12" s="5" t="s">
        <v>177</v>
      </c>
      <c r="B12" s="3">
        <v>0.01858</v>
      </c>
      <c r="C12" t="s">
        <v>178</v>
      </c>
      <c r="E12" t="s">
        <v>179</v>
      </c>
      <c r="F12" t="s">
        <v>180</v>
      </c>
      <c r="I12" s="12"/>
      <c r="J12" s="11"/>
      <c r="K12" s="11"/>
      <c r="L12" s="11"/>
    </row>
    <row r="13" ht="14.25" spans="1:13">
      <c r="A13" s="5" t="s">
        <v>181</v>
      </c>
      <c r="B13" s="3">
        <v>0.02</v>
      </c>
      <c r="C13" t="s">
        <v>182</v>
      </c>
      <c r="E13" t="s">
        <v>183</v>
      </c>
      <c r="F13" s="3">
        <v>0.0797</v>
      </c>
      <c r="I13" s="12"/>
      <c r="J13" s="11"/>
      <c r="K13" s="11" t="s">
        <v>184</v>
      </c>
      <c r="L13" s="11">
        <v>0</v>
      </c>
      <c r="M13" t="s">
        <v>185</v>
      </c>
    </row>
    <row r="14" ht="14.25" spans="1:12">
      <c r="A14" s="5" t="s">
        <v>186</v>
      </c>
      <c r="B14" s="3">
        <f>B13-B12</f>
        <v>0.00142</v>
      </c>
      <c r="E14" t="s">
        <v>187</v>
      </c>
      <c r="F14" s="3">
        <v>0.0712</v>
      </c>
      <c r="I14" s="12"/>
      <c r="J14" s="11"/>
      <c r="K14" s="11"/>
      <c r="L14" s="11"/>
    </row>
    <row r="15" ht="14.25" spans="1:12">
      <c r="A15" s="5" t="s">
        <v>188</v>
      </c>
      <c r="B15" s="3">
        <v>0.03</v>
      </c>
      <c r="E15" t="s">
        <v>189</v>
      </c>
      <c r="F15" s="3">
        <v>0.0641</v>
      </c>
      <c r="I15" s="11"/>
      <c r="J15" s="11"/>
      <c r="K15" s="16" t="s">
        <v>190</v>
      </c>
      <c r="L15" s="11">
        <f>ROUND((L3*(1+L5)*L11*L9)*L7+L13,0)</f>
        <v>875</v>
      </c>
    </row>
    <row r="16" ht="14.25" spans="1:12">
      <c r="A16" s="5" t="s">
        <v>191</v>
      </c>
      <c r="B16" s="3">
        <v>0.01</v>
      </c>
      <c r="I16" s="11"/>
      <c r="J16" s="11"/>
      <c r="K16" s="11"/>
      <c r="L16" s="11"/>
    </row>
    <row r="17" ht="14.25" spans="1:2">
      <c r="A17" s="5" t="s">
        <v>192</v>
      </c>
      <c r="B17" s="3">
        <f>B14+B15+B16</f>
        <v>0.04142</v>
      </c>
    </row>
    <row r="19" spans="1:2">
      <c r="A19" t="s">
        <v>193</v>
      </c>
      <c r="B19">
        <f>ROUND(B6*(B11-B10)/((1-((1+B10)/(1+B11))^B9)),2)</f>
        <v>10296.29</v>
      </c>
    </row>
    <row r="21" spans="1:2">
      <c r="A21" t="s">
        <v>194</v>
      </c>
      <c r="B21" s="3">
        <v>0.09</v>
      </c>
    </row>
    <row r="22" spans="1:2">
      <c r="A22" t="s">
        <v>195</v>
      </c>
      <c r="B22" s="6">
        <f>ROUND(B19*(1+B21),2)</f>
        <v>11222.96</v>
      </c>
    </row>
    <row r="23" spans="2:2">
      <c r="B23" s="7">
        <f>B22/12</f>
        <v>935.246666666667</v>
      </c>
    </row>
    <row r="24" spans="2:2">
      <c r="B24" s="7">
        <f>B23/C1</f>
        <v>4.67623333333333</v>
      </c>
    </row>
    <row r="25" spans="4:5">
      <c r="D25" s="6"/>
      <c r="E25" s="6"/>
    </row>
    <row r="26" spans="4:5">
      <c r="D26" s="6"/>
      <c r="E26" s="6"/>
    </row>
  </sheetData>
  <mergeCells count="21">
    <mergeCell ref="I1:L1"/>
    <mergeCell ref="J2:L2"/>
    <mergeCell ref="I3:I4"/>
    <mergeCell ref="I5:I6"/>
    <mergeCell ref="I7:I14"/>
    <mergeCell ref="J7:J14"/>
    <mergeCell ref="K7:K8"/>
    <mergeCell ref="K9:K10"/>
    <mergeCell ref="K11:K12"/>
    <mergeCell ref="K13:K14"/>
    <mergeCell ref="K15:K16"/>
    <mergeCell ref="L3:L4"/>
    <mergeCell ref="L5:L6"/>
    <mergeCell ref="L7:L8"/>
    <mergeCell ref="L9:L10"/>
    <mergeCell ref="L11:L12"/>
    <mergeCell ref="L13:L14"/>
    <mergeCell ref="L15:L16"/>
    <mergeCell ref="J3:K4"/>
    <mergeCell ref="J5:K6"/>
    <mergeCell ref="I15:J1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下麦西Y+公寓2号楼部分公寓</vt:lpstr>
      <vt:lpstr>收益法公式倒算年租金 (连廊)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颖宝儿</cp:lastModifiedBy>
  <dcterms:created xsi:type="dcterms:W3CDTF">2006-09-13T11:21:00Z</dcterms:created>
  <dcterms:modified xsi:type="dcterms:W3CDTF">2025-09-26T08:04:07Z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4F58B88C234245238ED8E148061DE116_13</vt:lpwstr>
  </property>
  <property fmtid="{D5CDD505-2E9C-101B-9397-08002B2CF9AE}" pid="3" name="KSOProductBuildVer">
    <vt:lpwstr>2052-12.1.0.22529</vt:lpwstr>
  </property>
</Properties>
</file>